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AlgorithmName="SHA-512" workbookHashValue="3LDO7KzAGwGOJImUv0UEz0zFSWl9mEjlJmcf4o4+g0rKgK/R/gpwzpgy12XOdPQWuMWJFEXlSRbORzcS14uyFA==" workbookSaltValue="Et1hTUs8zbwpDtmx9uXVAg==" workbookSpinCount="100000" lockStructure="1"/>
  <bookViews>
    <workbookView xWindow="0" yWindow="0" windowWidth="28800" windowHeight="14010"/>
  </bookViews>
  <sheets>
    <sheet name="温度感知式910" sheetId="1" r:id="rId1"/>
  </sheets>
  <definedNames>
    <definedName name="_xlnm.Print_Area" localSheetId="0">温度感知式910!$A$1:$H$32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1" l="1"/>
  <c r="G35" i="1"/>
  <c r="F35" i="1"/>
  <c r="E35" i="1"/>
  <c r="D35" i="1"/>
  <c r="C35" i="1"/>
  <c r="B35" i="1"/>
  <c r="D29" i="1"/>
  <c r="D30" i="1" s="1"/>
  <c r="F28" i="1"/>
  <c r="D28" i="1"/>
  <c r="D24" i="1"/>
</calcChain>
</file>

<file path=xl/sharedStrings.xml><?xml version="1.0" encoding="utf-8"?>
<sst xmlns="http://schemas.openxmlformats.org/spreadsheetml/2006/main" count="42" uniqueCount="42">
  <si>
    <t>自然換気シリーズ</t>
    <rPh sb="0" eb="2">
      <t>シゼン</t>
    </rPh>
    <rPh sb="2" eb="4">
      <t>カンキ</t>
    </rPh>
    <phoneticPr fontId="2"/>
  </si>
  <si>
    <t>測定時の状態</t>
    <rPh sb="0" eb="2">
      <t>ソクテイ</t>
    </rPh>
    <rPh sb="2" eb="3">
      <t>ジ</t>
    </rPh>
    <rPh sb="4" eb="6">
      <t>ジョウタイ</t>
    </rPh>
    <phoneticPr fontId="2"/>
  </si>
  <si>
    <t>屋内温度</t>
    <rPh sb="0" eb="2">
      <t>オクナイ</t>
    </rPh>
    <rPh sb="2" eb="4">
      <t>オンド</t>
    </rPh>
    <phoneticPr fontId="2"/>
  </si>
  <si>
    <t>℃</t>
    <phoneticPr fontId="2"/>
  </si>
  <si>
    <t>屋外温度</t>
    <rPh sb="0" eb="1">
      <t>オクナイ</t>
    </rPh>
    <rPh sb="1" eb="2">
      <t>ガイ</t>
    </rPh>
    <rPh sb="2" eb="4">
      <t>オンド</t>
    </rPh>
    <phoneticPr fontId="2"/>
  </si>
  <si>
    <t>℃</t>
    <phoneticPr fontId="2"/>
  </si>
  <si>
    <r>
      <t xml:space="preserve"> cm</t>
    </r>
    <r>
      <rPr>
        <vertAlign val="superscript"/>
        <sz val="11"/>
        <rFont val="ＭＳ Ｐ明朝"/>
        <family val="1"/>
        <charset val="128"/>
      </rPr>
      <t>2</t>
    </r>
    <phoneticPr fontId="2"/>
  </si>
  <si>
    <t xml:space="preserve">　隙間特性値 </t>
    <rPh sb="1" eb="3">
      <t>スキマ</t>
    </rPh>
    <rPh sb="3" eb="5">
      <t>トクセイ</t>
    </rPh>
    <rPh sb="5" eb="6">
      <t>チ</t>
    </rPh>
    <phoneticPr fontId="2"/>
  </si>
  <si>
    <t>ｎ＝</t>
    <phoneticPr fontId="2"/>
  </si>
  <si>
    <r>
      <t xml:space="preserve"> ｍ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/hｒ</t>
    </r>
    <phoneticPr fontId="2"/>
  </si>
  <si>
    <t>　流量係数</t>
    <rPh sb="1" eb="3">
      <t>リュウリョウ</t>
    </rPh>
    <rPh sb="3" eb="5">
      <t>ケイスウ</t>
    </rPh>
    <phoneticPr fontId="2"/>
  </si>
  <si>
    <t>α＝</t>
    <phoneticPr fontId="2"/>
  </si>
  <si>
    <t>(⊿P/9.8)</t>
    <phoneticPr fontId="2"/>
  </si>
  <si>
    <t>　⊿Ｐ＝９．８Ｐａにおける相当風速</t>
    <rPh sb="13" eb="15">
      <t>ソウトウ</t>
    </rPh>
    <rPh sb="15" eb="17">
      <t>フウソク</t>
    </rPh>
    <phoneticPr fontId="2"/>
  </si>
  <si>
    <t>Ｖ=</t>
    <phoneticPr fontId="2"/>
  </si>
  <si>
    <t>m/s</t>
    <phoneticPr fontId="2"/>
  </si>
  <si>
    <t>　圧力損失係数</t>
    <rPh sb="1" eb="3">
      <t>アツリョク</t>
    </rPh>
    <rPh sb="3" eb="5">
      <t>ソンシツ</t>
    </rPh>
    <rPh sb="5" eb="7">
      <t>ケイスウ</t>
    </rPh>
    <phoneticPr fontId="2"/>
  </si>
  <si>
    <t>ζ=</t>
    <phoneticPr fontId="2"/>
  </si>
  <si>
    <t>圧力差  (Ｐａ)</t>
    <rPh sb="0" eb="2">
      <t>アツリョク</t>
    </rPh>
    <rPh sb="2" eb="3">
      <t>サ</t>
    </rPh>
    <phoneticPr fontId="2"/>
  </si>
  <si>
    <t>計算通気量</t>
    <rPh sb="0" eb="2">
      <t>ケイサン</t>
    </rPh>
    <rPh sb="2" eb="4">
      <t>ツウキ</t>
    </rPh>
    <rPh sb="4" eb="5">
      <t>リョウ</t>
    </rPh>
    <phoneticPr fontId="2"/>
  </si>
  <si>
    <t>＊　エクセルでのデータ提出禁止。（ＰＤＦデータ又は紙による提示としてください。）</t>
    <rPh sb="11" eb="13">
      <t>テイシュツ</t>
    </rPh>
    <rPh sb="13" eb="15">
      <t>キンシ</t>
    </rPh>
    <rPh sb="23" eb="24">
      <t>マタ</t>
    </rPh>
    <rPh sb="25" eb="26">
      <t>カミ</t>
    </rPh>
    <rPh sb="29" eb="31">
      <t>テイジ</t>
    </rPh>
    <phoneticPr fontId="2"/>
  </si>
  <si>
    <t>⊿Ｐ＝９．８Ｐａにおける通気量</t>
    <rPh sb="12" eb="14">
      <t>ツウキ</t>
    </rPh>
    <rPh sb="14" eb="15">
      <t>リョウ</t>
    </rPh>
    <phoneticPr fontId="2"/>
  </si>
  <si>
    <t>通気面積</t>
    <rPh sb="0" eb="2">
      <t>ツウキ</t>
    </rPh>
    <rPh sb="2" eb="4">
      <t>メンセキ</t>
    </rPh>
    <phoneticPr fontId="2"/>
  </si>
  <si>
    <t>W</t>
    <phoneticPr fontId="2"/>
  </si>
  <si>
    <t>ａ＝</t>
    <phoneticPr fontId="2"/>
  </si>
  <si>
    <t>Ａ＝</t>
    <phoneticPr fontId="2"/>
  </si>
  <si>
    <t>αＡ＝</t>
    <phoneticPr fontId="2"/>
  </si>
  <si>
    <t>Ｑ＝</t>
    <phoneticPr fontId="2"/>
  </si>
  <si>
    <t>×</t>
    <phoneticPr fontId="2"/>
  </si>
  <si>
    <t>H</t>
    <phoneticPr fontId="2"/>
  </si>
  <si>
    <t>％</t>
    <phoneticPr fontId="2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</si>
  <si>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2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</si>
  <si>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2"/>
  </si>
  <si>
    <t>株式会社　佐原</t>
    <rPh sb="0" eb="2">
      <t>カブシキ</t>
    </rPh>
    <rPh sb="2" eb="4">
      <t>カイシャ</t>
    </rPh>
    <rPh sb="5" eb="7">
      <t>サハラ</t>
    </rPh>
    <phoneticPr fontId="2"/>
  </si>
  <si>
    <t>開口率</t>
    <rPh sb="0" eb="2">
      <t>カイコウ</t>
    </rPh>
    <rPh sb="2" eb="3">
      <t>リツ</t>
    </rPh>
    <phoneticPr fontId="2"/>
  </si>
  <si>
    <t>有効開口面積</t>
    <rPh sb="0" eb="2">
      <t>ユウコウ</t>
    </rPh>
    <rPh sb="2" eb="4">
      <t>カイコウ</t>
    </rPh>
    <rPh sb="4" eb="6">
      <t>メンセキ</t>
    </rPh>
    <phoneticPr fontId="2"/>
  </si>
  <si>
    <t>通気量</t>
    <rPh sb="0" eb="2">
      <t>ツウキ</t>
    </rPh>
    <rPh sb="2" eb="3">
      <t>リョウ</t>
    </rPh>
    <phoneticPr fontId="2"/>
  </si>
  <si>
    <t>抵抗損失曲線 (P-Q)</t>
    <rPh sb="0" eb="2">
      <t>テイコウ</t>
    </rPh>
    <rPh sb="2" eb="4">
      <t>ソンシツ</t>
    </rPh>
    <rPh sb="4" eb="6">
      <t>キョクセン</t>
    </rPh>
    <phoneticPr fontId="2"/>
  </si>
  <si>
    <t>　　　　　　PQ-SV057 ループエアスリット-温度感知式910</t>
    <rPh sb="25" eb="27">
      <t>オンド</t>
    </rPh>
    <rPh sb="27" eb="29">
      <t>カンチ</t>
    </rPh>
    <rPh sb="29" eb="30">
      <t>シキ</t>
    </rPh>
    <phoneticPr fontId="2"/>
  </si>
  <si>
    <t>ループエアスリット(温度感知式910)　商品図</t>
    <rPh sb="10" eb="12">
      <t>オンド</t>
    </rPh>
    <rPh sb="12" eb="14">
      <t>カンチ</t>
    </rPh>
    <rPh sb="14" eb="15">
      <t>シキ</t>
    </rPh>
    <rPh sb="15" eb="16">
      <t>セイシキ</t>
    </rPh>
    <rPh sb="20" eb="22">
      <t>ショウヒン</t>
    </rPh>
    <rPh sb="22" eb="23">
      <t>ズ</t>
    </rPh>
    <phoneticPr fontId="2"/>
  </si>
  <si>
    <t>技術データ</t>
    <rPh sb="0" eb="2">
      <t>ギジュツ</t>
    </rPh>
    <phoneticPr fontId="2"/>
  </si>
  <si>
    <t>商品寸法</t>
    <rPh sb="0" eb="2">
      <t>ショウヒン</t>
    </rPh>
    <rPh sb="2" eb="4">
      <t>スンポウ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</si>
</sst>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77" formatCode="#,##0.0;[Red]\-#,##0.0"/>
    <numFmt numFmtId="178" formatCode="0.000"/>
    <numFmt numFmtId="179" formatCode="0.0_ "/>
    <numFmt numFmtId="180" formatCode="0.0_);[Red]\(0.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0"/>
      <name val="ＭＳ Ｐ明朝"/>
      <family val="1"/>
      <charset val="128"/>
    </font>
    <font>
      <sz val="12"/>
      <color theme="0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18" xfId="0" applyFont="1" applyFill="1" applyBorder="1" applyAlignment="1" applyProtection="1">
      <alignment horizontal="right" vertical="center"/>
      <protection hidden="1"/>
    </xf>
    <xf numFmtId="0" fontId="0" fillId="0" borderId="4" xfId="0" applyFont="1" applyFill="1" applyBorder="1" applyAlignment="1" applyProtection="1">
      <alignment horizontal="right" vertical="center"/>
      <protection hidden="1"/>
    </xf>
    <xf numFmtId="0" fontId="0" fillId="0" borderId="16" xfId="0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left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/>
      <protection hidden="1"/>
    </xf>
    <xf numFmtId="176" fontId="4" fillId="0" borderId="5" xfId="0" applyNumberFormat="1" applyFont="1" applyFill="1" applyBorder="1" applyAlignment="1" applyProtection="1">
      <alignment horizontal="center" vertical="center"/>
      <protection hidden="1"/>
    </xf>
    <xf numFmtId="0" fontId="0" fillId="0" borderId="5" xfId="0" applyFill="1" applyBorder="1" applyAlignment="1" applyProtection="1">
      <protection hidden="1"/>
    </xf>
    <xf numFmtId="0" fontId="4" fillId="0" borderId="6" xfId="0" applyFont="1" applyFill="1" applyBorder="1" applyAlignment="1" applyProtection="1">
      <alignment horizontal="left" vertical="center"/>
      <protection hidden="1"/>
    </xf>
    <xf numFmtId="0" fontId="4" fillId="0" borderId="7" xfId="0" applyFont="1" applyFill="1" applyBorder="1" applyAlignment="1" applyProtection="1">
      <alignment horizontal="center" vertical="center"/>
      <protection hidden="1"/>
    </xf>
    <xf numFmtId="180" fontId="6" fillId="3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5" xfId="0" applyFont="1" applyFill="1" applyBorder="1" applyAlignment="1" applyProtection="1">
      <alignment horizontal="right" vertical="center"/>
      <protection hidden="1"/>
    </xf>
    <xf numFmtId="0" fontId="6" fillId="0" borderId="0" xfId="0" applyFont="1" applyFill="1" applyAlignment="1" applyProtection="1">
      <alignment horizontal="right" vertical="center"/>
      <protection hidden="1"/>
    </xf>
    <xf numFmtId="177" fontId="6" fillId="0" borderId="5" xfId="1" applyNumberFormat="1" applyFont="1" applyFill="1" applyBorder="1" applyAlignment="1" applyProtection="1">
      <alignment horizontal="right" vertical="center"/>
      <protection hidden="1"/>
    </xf>
    <xf numFmtId="0" fontId="5" fillId="0" borderId="6" xfId="0" applyFont="1" applyFill="1" applyBorder="1" applyAlignment="1" applyProtection="1">
      <alignment horizontal="left" vertical="center"/>
      <protection hidden="1"/>
    </xf>
    <xf numFmtId="0" fontId="6" fillId="0" borderId="0" xfId="0" applyFont="1" applyFill="1" applyAlignment="1" applyProtection="1">
      <alignment horizontal="center" vertical="center"/>
      <protection hidden="1"/>
    </xf>
    <xf numFmtId="180" fontId="1" fillId="0" borderId="5" xfId="1" applyNumberFormat="1" applyFont="1" applyFill="1" applyBorder="1" applyAlignment="1" applyProtection="1">
      <alignment horizontal="right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Font="1" applyFill="1" applyBorder="1" applyAlignment="1" applyProtection="1">
      <alignment vertical="center"/>
      <protection hidden="1"/>
    </xf>
    <xf numFmtId="180" fontId="1" fillId="0" borderId="5" xfId="0" applyNumberFormat="1" applyFont="1" applyBorder="1" applyAlignment="1" applyProtection="1">
      <alignment horizontal="right" vertical="center"/>
      <protection hidden="1"/>
    </xf>
    <xf numFmtId="176" fontId="1" fillId="0" borderId="5" xfId="0" applyNumberFormat="1" applyFont="1" applyBorder="1" applyAlignment="1" applyProtection="1">
      <alignment horizontal="left" vertical="center"/>
      <protection hidden="1"/>
    </xf>
    <xf numFmtId="0" fontId="4" fillId="0" borderId="13" xfId="0" applyFont="1" applyFill="1" applyBorder="1" applyAlignment="1" applyProtection="1">
      <alignment horizontal="left" vertical="center"/>
      <protection hidden="1"/>
    </xf>
    <xf numFmtId="0" fontId="4" fillId="0" borderId="12" xfId="0" applyFont="1" applyFill="1" applyBorder="1" applyAlignment="1" applyProtection="1">
      <alignment horizontal="right" vertical="center"/>
      <protection hidden="1"/>
    </xf>
    <xf numFmtId="0" fontId="0" fillId="0" borderId="6" xfId="0" applyFont="1" applyFill="1" applyBorder="1" applyAlignment="1" applyProtection="1">
      <alignment vertical="center"/>
      <protection hidden="1"/>
    </xf>
    <xf numFmtId="0" fontId="4" fillId="0" borderId="8" xfId="0" applyFont="1" applyFill="1" applyBorder="1" applyAlignment="1" applyProtection="1">
      <alignment vertical="center"/>
      <protection hidden="1"/>
    </xf>
    <xf numFmtId="0" fontId="8" fillId="0" borderId="5" xfId="0" applyFont="1" applyFill="1" applyBorder="1" applyAlignment="1" applyProtection="1">
      <alignment vertical="center"/>
      <protection hidden="1"/>
    </xf>
    <xf numFmtId="0" fontId="4" fillId="0" borderId="4" xfId="0" applyFont="1" applyFill="1" applyBorder="1" applyAlignment="1" applyProtection="1">
      <alignment horizontal="right" vertical="center"/>
      <protection hidden="1"/>
    </xf>
    <xf numFmtId="180" fontId="1" fillId="0" borderId="11" xfId="0" applyNumberFormat="1" applyFont="1" applyFill="1" applyBorder="1" applyAlignment="1" applyProtection="1">
      <alignment horizontal="right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4" fillId="0" borderId="11" xfId="0" applyNumberFormat="1" applyFont="1" applyFill="1" applyBorder="1" applyAlignment="1" applyProtection="1">
      <alignment horizontal="center" vertical="center"/>
      <protection hidden="1"/>
    </xf>
    <xf numFmtId="0" fontId="0" fillId="0" borderId="6" xfId="0" applyFont="1" applyFill="1" applyBorder="1" applyAlignment="1" applyProtection="1">
      <alignment horizontal="left" vertical="center"/>
      <protection hidden="1"/>
    </xf>
    <xf numFmtId="180" fontId="1" fillId="0" borderId="5" xfId="0" applyNumberFormat="1" applyFont="1" applyFill="1" applyBorder="1" applyAlignment="1" applyProtection="1">
      <alignment horizontal="right" vertical="center"/>
      <protection hidden="1"/>
    </xf>
    <xf numFmtId="178" fontId="4" fillId="0" borderId="6" xfId="0" applyNumberFormat="1" applyFont="1" applyFill="1" applyBorder="1" applyAlignment="1" applyProtection="1">
      <alignment vertical="center"/>
      <protection hidden="1"/>
    </xf>
    <xf numFmtId="180" fontId="1" fillId="0" borderId="15" xfId="0" applyNumberFormat="1" applyFont="1" applyFill="1" applyBorder="1" applyAlignment="1" applyProtection="1">
      <alignment horizontal="right" vertical="center"/>
      <protection hidden="1"/>
    </xf>
    <xf numFmtId="0" fontId="1" fillId="0" borderId="15" xfId="0" applyNumberFormat="1" applyFont="1" applyFill="1" applyBorder="1" applyAlignment="1" applyProtection="1">
      <alignment horizontal="center" vertical="center"/>
      <protection hidden="1"/>
    </xf>
    <xf numFmtId="0" fontId="17" fillId="0" borderId="15" xfId="0" applyNumberFormat="1" applyFont="1" applyFill="1" applyBorder="1" applyAlignment="1" applyProtection="1">
      <alignment horizontal="left" vertical="center"/>
      <protection hidden="1"/>
    </xf>
    <xf numFmtId="0" fontId="7" fillId="0" borderId="15" xfId="0" applyNumberFormat="1" applyFont="1" applyFill="1" applyBorder="1" applyAlignment="1" applyProtection="1">
      <alignment horizontal="left" vertical="center"/>
      <protection hidden="1"/>
    </xf>
    <xf numFmtId="178" fontId="0" fillId="0" borderId="17" xfId="0" applyNumberFormat="1" applyFont="1" applyFill="1" applyBorder="1" applyAlignment="1" applyProtection="1">
      <alignment vertical="center"/>
      <protection hidden="1"/>
    </xf>
    <xf numFmtId="0" fontId="4" fillId="0" borderId="10" xfId="0" applyFont="1" applyFill="1" applyBorder="1" applyAlignment="1" applyProtection="1">
      <alignment vertical="center"/>
      <protection hidden="1"/>
    </xf>
    <xf numFmtId="0" fontId="8" fillId="0" borderId="11" xfId="0" applyFont="1" applyFill="1" applyBorder="1" applyAlignment="1" applyProtection="1">
      <alignment vertical="center"/>
      <protection hidden="1"/>
    </xf>
    <xf numFmtId="0" fontId="4" fillId="0" borderId="11" xfId="0" applyFont="1" applyFill="1" applyBorder="1" applyAlignment="1" applyProtection="1">
      <alignment vertical="center"/>
      <protection hidden="1"/>
    </xf>
    <xf numFmtId="0" fontId="9" fillId="0" borderId="11" xfId="0" applyNumberFormat="1" applyFont="1" applyFill="1" applyBorder="1" applyAlignment="1" applyProtection="1">
      <alignment horizontal="centerContinuous" vertical="center"/>
      <protection hidden="1"/>
    </xf>
    <xf numFmtId="0" fontId="8" fillId="0" borderId="11" xfId="0" applyNumberFormat="1" applyFont="1" applyFill="1" applyBorder="1" applyAlignment="1" applyProtection="1">
      <alignment horizontal="centerContinuous" vertical="center"/>
      <protection hidden="1"/>
    </xf>
    <xf numFmtId="178" fontId="8" fillId="0" borderId="13" xfId="0" applyNumberFormat="1" applyFont="1" applyFill="1" applyBorder="1" applyAlignment="1" applyProtection="1">
      <alignment vertical="center"/>
      <protection hidden="1"/>
    </xf>
    <xf numFmtId="0" fontId="4" fillId="0" borderId="14" xfId="0" applyFont="1" applyFill="1" applyBorder="1" applyAlignment="1" applyProtection="1">
      <alignment vertical="center"/>
      <protection hidden="1"/>
    </xf>
    <xf numFmtId="0" fontId="8" fillId="0" borderId="15" xfId="0" applyFont="1" applyFill="1" applyBorder="1" applyAlignment="1" applyProtection="1">
      <alignment vertical="center"/>
      <protection hidden="1"/>
    </xf>
    <xf numFmtId="0" fontId="4" fillId="0" borderId="16" xfId="0" applyFont="1" applyFill="1" applyBorder="1" applyAlignment="1" applyProtection="1">
      <alignment horizontal="right" vertical="center"/>
      <protection hidden="1"/>
    </xf>
    <xf numFmtId="0" fontId="4" fillId="0" borderId="15" xfId="0" applyFont="1" applyFill="1" applyBorder="1" applyAlignment="1" applyProtection="1">
      <alignment vertical="center"/>
      <protection hidden="1"/>
    </xf>
    <xf numFmtId="0" fontId="9" fillId="0" borderId="15" xfId="0" applyNumberFormat="1" applyFont="1" applyFill="1" applyBorder="1" applyAlignment="1" applyProtection="1">
      <alignment horizontal="centerContinuous" vertical="center"/>
      <protection hidden="1"/>
    </xf>
    <xf numFmtId="0" fontId="8" fillId="0" borderId="15" xfId="0" applyNumberFormat="1" applyFont="1" applyFill="1" applyBorder="1" applyAlignment="1" applyProtection="1">
      <alignment horizontal="centerContinuous" vertical="center"/>
      <protection hidden="1"/>
    </xf>
    <xf numFmtId="178" fontId="8" fillId="0" borderId="17" xfId="0" applyNumberFormat="1" applyFont="1" applyFill="1" applyBorder="1" applyAlignment="1" applyProtection="1">
      <alignment vertical="center"/>
      <protection hidden="1"/>
    </xf>
    <xf numFmtId="0" fontId="0" fillId="0" borderId="20" xfId="0" applyBorder="1" applyAlignment="1" applyProtection="1">
      <alignment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11" fillId="0" borderId="0" xfId="0" applyFont="1" applyFill="1" applyBorder="1" applyAlignment="1" applyProtection="1">
      <alignment horizontal="right" vertical="center"/>
      <protection hidden="1"/>
    </xf>
    <xf numFmtId="0" fontId="12" fillId="4" borderId="0" xfId="0" applyFont="1" applyFill="1" applyBorder="1" applyAlignment="1" applyProtection="1">
      <alignment vertical="center"/>
      <protection hidden="1"/>
    </xf>
    <xf numFmtId="38" fontId="12" fillId="4" borderId="0" xfId="1" applyFont="1" applyFill="1" applyBorder="1" applyAlignment="1" applyProtection="1">
      <alignment vertical="center"/>
      <protection hidden="1"/>
    </xf>
    <xf numFmtId="38" fontId="13" fillId="4" borderId="0" xfId="1" applyFont="1" applyFill="1" applyBorder="1" applyAlignment="1" applyProtection="1">
      <alignment vertical="center"/>
      <protection hidden="1"/>
    </xf>
    <xf numFmtId="0" fontId="14" fillId="4" borderId="0" xfId="0" applyFont="1" applyFill="1" applyBorder="1" applyAlignment="1" applyProtection="1">
      <alignment horizontal="center" vertical="center"/>
      <protection hidden="1"/>
    </xf>
    <xf numFmtId="179" fontId="13" fillId="4" borderId="0" xfId="0" applyNumberFormat="1" applyFont="1" applyFill="1" applyBorder="1" applyAlignment="1" applyProtection="1">
      <alignment vertical="center"/>
      <protection hidden="1"/>
    </xf>
    <xf numFmtId="0" fontId="14" fillId="4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Fill="1" applyAlignment="1" applyProtection="1">
      <alignment horizontal="left" vertical="center"/>
      <protection hidden="1"/>
    </xf>
    <xf numFmtId="0" fontId="0" fillId="0" borderId="8" xfId="0" applyFont="1" applyFill="1" applyBorder="1" applyAlignment="1" applyProtection="1">
      <alignment horizontal="left" vertical="center" indent="1"/>
      <protection hidden="1"/>
    </xf>
    <xf numFmtId="0" fontId="0" fillId="0" borderId="9" xfId="0" applyFont="1" applyBorder="1" applyAlignment="1" applyProtection="1">
      <alignment horizontal="left" vertical="center" indent="1"/>
      <protection hidden="1"/>
    </xf>
    <xf numFmtId="0" fontId="0" fillId="0" borderId="14" xfId="0" applyFont="1" applyFill="1" applyBorder="1" applyAlignment="1" applyProtection="1">
      <alignment horizontal="left" vertical="center" indent="1"/>
      <protection hidden="1"/>
    </xf>
    <xf numFmtId="0" fontId="0" fillId="0" borderId="19" xfId="0" applyFont="1" applyBorder="1" applyAlignment="1" applyProtection="1">
      <alignment horizontal="left" vertical="center" indent="1"/>
      <protection hidden="1"/>
    </xf>
    <xf numFmtId="0" fontId="16" fillId="2" borderId="0" xfId="0" applyFont="1" applyFill="1" applyBorder="1" applyAlignment="1" applyProtection="1">
      <alignment horizontal="left" vertical="center" indent="1"/>
      <protection hidden="1"/>
    </xf>
    <xf numFmtId="0" fontId="6" fillId="0" borderId="8" xfId="0" applyFont="1" applyFill="1" applyBorder="1" applyAlignment="1" applyProtection="1">
      <alignment horizontal="left" vertical="center" indent="1"/>
      <protection hidden="1"/>
    </xf>
    <xf numFmtId="0" fontId="6" fillId="0" borderId="9" xfId="0" applyFont="1" applyBorder="1" applyAlignment="1" applyProtection="1">
      <alignment horizontal="left" vertical="center" indent="1"/>
      <protection hidden="1"/>
    </xf>
    <xf numFmtId="0" fontId="16" fillId="2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Alignment="1" applyProtection="1">
      <alignment horizontal="center" vertical="center"/>
      <protection hidden="1"/>
    </xf>
    <xf numFmtId="0" fontId="1" fillId="0" borderId="0" xfId="0" applyFont="1" applyFill="1" applyBorder="1" applyAlignment="1" applyProtection="1">
      <alignment horizontal="center" vertical="center"/>
      <protection hidden="1"/>
    </xf>
    <xf numFmtId="0" fontId="1" fillId="0" borderId="0" xfId="0" applyFont="1" applyFill="1" applyBorder="1" applyProtection="1"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05235966912616E-2"/>
          <c:y val="8.6021731197841053E-2"/>
          <c:w val="0.88297937863567588"/>
          <c:h val="0.76075468528090684"/>
        </c:manualLayout>
      </c:layout>
      <c:scatterChart>
        <c:scatterStyle val="smoothMarker"/>
        <c:varyColors val="0"/>
        <c:ser>
          <c:idx val="0"/>
          <c:order val="0"/>
          <c:spPr>
            <a:ln w="1905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温度感知式910!$B$35:$H$35</c:f>
              <c:numCache>
                <c:formatCode>0.0_ </c:formatCode>
                <c:ptCount val="7"/>
                <c:pt idx="0">
                  <c:v>0</c:v>
                </c:pt>
                <c:pt idx="1">
                  <c:v>129.57042404406701</c:v>
                </c:pt>
                <c:pt idx="2">
                  <c:v>186.61335459689624</c:v>
                </c:pt>
                <c:pt idx="3">
                  <c:v>231.00550522339984</c:v>
                </c:pt>
                <c:pt idx="4">
                  <c:v>268.76923781667244</c:v>
                </c:pt>
                <c:pt idx="5">
                  <c:v>302.26288952497111</c:v>
                </c:pt>
                <c:pt idx="6">
                  <c:v>332.70487905039334</c:v>
                </c:pt>
              </c:numCache>
            </c:numRef>
          </c:xVal>
          <c:yVal>
            <c:numRef>
              <c:f>温度感知式910!$B$34:$H$34</c:f>
              <c:numCache>
                <c:formatCode>#,##0_);[Red]\(#,##0\)</c:formatCode>
                <c:ptCount val="7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FC-4928-9FE1-4BB7B97172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100904"/>
        <c:axId val="247830800"/>
      </c:scatterChart>
      <c:valAx>
        <c:axId val="323100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6352617983456307"/>
              <c:y val="0.9247336103767913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47830800"/>
        <c:crosses val="autoZero"/>
        <c:crossBetween val="midCat"/>
      </c:valAx>
      <c:valAx>
        <c:axId val="24783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1.0638305766694891E-2"/>
              <c:y val="0.33333420839163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23100904"/>
        <c:crosses val="autoZero"/>
        <c:crossBetween val="midCat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15</xdr:row>
      <xdr:rowOff>76200</xdr:rowOff>
    </xdr:from>
    <xdr:to>
      <xdr:col>7</xdr:col>
      <xdr:colOff>295275</xdr:colOff>
      <xdr:row>15</xdr:row>
      <xdr:rowOff>3619500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47625</xdr:colOff>
      <xdr:row>3</xdr:row>
      <xdr:rowOff>114300</xdr:rowOff>
    </xdr:from>
    <xdr:to>
      <xdr:col>7</xdr:col>
      <xdr:colOff>608774</xdr:colOff>
      <xdr:row>11</xdr:row>
      <xdr:rowOff>323481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1143000"/>
          <a:ext cx="6609524" cy="29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showRowColHeaders="0" tabSelected="1" zoomScaleNormal="100" workbookViewId="0">
      <selection activeCell="F8" sqref="F8"/>
    </sheetView>
  </sheetViews>
  <sheetFormatPr defaultRowHeight="13.5" x14ac:dyDescent="0.15"/>
  <cols>
    <col min="1" max="2" width="18.125" style="4" customWidth="1"/>
    <col min="3" max="8" width="8.625" style="4" customWidth="1"/>
    <col min="9" max="10" width="9" style="4"/>
    <col min="11" max="11" width="5.125" style="4" bestFit="1" customWidth="1"/>
    <col min="12" max="15" width="6.125" style="4" bestFit="1" customWidth="1"/>
    <col min="16" max="16384" width="9" style="4"/>
  </cols>
  <sheetData>
    <row r="1" spans="1:8" ht="27" customHeight="1" x14ac:dyDescent="0.15">
      <c r="A1" s="70" t="s">
        <v>39</v>
      </c>
      <c r="B1" s="70"/>
      <c r="C1" s="70"/>
      <c r="D1" s="70"/>
      <c r="E1" s="73" t="s">
        <v>0</v>
      </c>
      <c r="F1" s="73"/>
      <c r="G1" s="73"/>
      <c r="H1" s="73"/>
    </row>
    <row r="2" spans="1:8" ht="27" customHeight="1" x14ac:dyDescent="0.15">
      <c r="A2" s="74"/>
      <c r="B2" s="74"/>
      <c r="C2" s="74"/>
      <c r="D2" s="74"/>
      <c r="E2" s="74"/>
    </row>
    <row r="3" spans="1:8" ht="27" customHeight="1" x14ac:dyDescent="0.15">
      <c r="A3" s="74"/>
      <c r="B3" s="74"/>
      <c r="C3" s="74"/>
      <c r="D3" s="74"/>
      <c r="E3" s="74"/>
    </row>
    <row r="4" spans="1:8" ht="27" customHeight="1" x14ac:dyDescent="0.15">
      <c r="A4" s="74"/>
      <c r="B4" s="74"/>
      <c r="C4" s="74"/>
      <c r="D4" s="74"/>
      <c r="E4" s="74"/>
    </row>
    <row r="5" spans="1:8" ht="27" customHeight="1" x14ac:dyDescent="0.15">
      <c r="A5" s="74"/>
      <c r="B5" s="74"/>
      <c r="C5" s="74"/>
      <c r="D5" s="74"/>
      <c r="E5" s="74"/>
    </row>
    <row r="6" spans="1:8" ht="27" customHeight="1" x14ac:dyDescent="0.15">
      <c r="A6" s="74"/>
      <c r="B6" s="74"/>
      <c r="C6" s="74"/>
      <c r="D6" s="74"/>
      <c r="E6" s="74"/>
    </row>
    <row r="7" spans="1:8" ht="27" customHeight="1" x14ac:dyDescent="0.15">
      <c r="A7" s="74"/>
      <c r="B7" s="74"/>
      <c r="C7" s="74"/>
      <c r="D7" s="74"/>
      <c r="E7" s="74"/>
    </row>
    <row r="8" spans="1:8" ht="27" customHeight="1" x14ac:dyDescent="0.15">
      <c r="A8" s="74"/>
      <c r="B8" s="74"/>
      <c r="C8" s="74"/>
      <c r="D8" s="74"/>
      <c r="E8" s="74"/>
    </row>
    <row r="9" spans="1:8" ht="27" customHeight="1" x14ac:dyDescent="0.15">
      <c r="A9" s="74"/>
      <c r="B9" s="74"/>
      <c r="C9" s="74"/>
      <c r="D9" s="74"/>
      <c r="E9" s="74"/>
    </row>
    <row r="10" spans="1:8" ht="27" customHeight="1" x14ac:dyDescent="0.15">
      <c r="A10" s="74"/>
      <c r="B10" s="74"/>
      <c r="C10" s="74"/>
      <c r="D10" s="74"/>
      <c r="E10" s="74"/>
    </row>
    <row r="11" spans="1:8" ht="27" customHeight="1" x14ac:dyDescent="0.15">
      <c r="A11" s="74"/>
      <c r="B11" s="74"/>
      <c r="C11" s="74"/>
      <c r="D11" s="74"/>
      <c r="E11" s="74"/>
    </row>
    <row r="12" spans="1:8" ht="27" customHeight="1" x14ac:dyDescent="0.15">
      <c r="A12" s="74"/>
      <c r="B12" s="74"/>
      <c r="C12" s="74"/>
      <c r="D12" s="74"/>
      <c r="E12" s="74"/>
    </row>
    <row r="13" spans="1:8" ht="27" customHeight="1" x14ac:dyDescent="0.15">
      <c r="A13" s="74"/>
      <c r="B13" s="74"/>
      <c r="C13" s="74"/>
      <c r="D13" s="74"/>
      <c r="E13" s="74"/>
    </row>
    <row r="14" spans="1:8" ht="27" customHeight="1" x14ac:dyDescent="0.15">
      <c r="A14" s="74"/>
      <c r="B14" s="74"/>
      <c r="C14" s="74"/>
      <c r="D14" s="74"/>
      <c r="E14" s="74"/>
    </row>
    <row r="15" spans="1:8" ht="27" customHeight="1" x14ac:dyDescent="0.15">
      <c r="A15" s="70" t="s">
        <v>37</v>
      </c>
      <c r="B15" s="70"/>
      <c r="C15" s="70"/>
      <c r="D15" s="70"/>
      <c r="E15" s="70"/>
      <c r="F15" s="70"/>
      <c r="G15" s="70"/>
      <c r="H15" s="70"/>
    </row>
    <row r="16" spans="1:8" ht="278.25" customHeight="1" x14ac:dyDescent="0.15">
      <c r="A16" s="75"/>
      <c r="B16" s="76"/>
      <c r="C16" s="76"/>
      <c r="D16" s="76"/>
      <c r="E16" s="76"/>
      <c r="F16" s="76"/>
      <c r="G16" s="76"/>
      <c r="H16" s="76"/>
    </row>
    <row r="17" spans="1:8" ht="27" customHeight="1" x14ac:dyDescent="0.15">
      <c r="A17" s="70" t="s">
        <v>40</v>
      </c>
      <c r="B17" s="70"/>
      <c r="C17" s="70"/>
      <c r="D17" s="70"/>
      <c r="E17" s="70"/>
      <c r="F17" s="70"/>
      <c r="G17" s="70"/>
      <c r="H17" s="70"/>
    </row>
    <row r="18" spans="1:8" ht="4.5" customHeight="1" thickBot="1" x14ac:dyDescent="0.2">
      <c r="A18" s="5"/>
      <c r="B18" s="5"/>
      <c r="C18" s="5"/>
      <c r="D18" s="5"/>
      <c r="E18" s="5"/>
      <c r="F18" s="5"/>
      <c r="G18" s="5"/>
      <c r="H18" s="5"/>
    </row>
    <row r="19" spans="1:8" ht="15.95" hidden="1" customHeight="1" x14ac:dyDescent="0.15">
      <c r="A19" s="6" t="s">
        <v>1</v>
      </c>
      <c r="B19" s="7" t="s">
        <v>2</v>
      </c>
      <c r="C19" s="8"/>
      <c r="D19" s="9">
        <v>6.3</v>
      </c>
      <c r="E19" s="10"/>
      <c r="F19" s="10"/>
      <c r="G19" s="10"/>
      <c r="H19" s="11" t="s">
        <v>3</v>
      </c>
    </row>
    <row r="20" spans="1:8" ht="15.95" hidden="1" customHeight="1" x14ac:dyDescent="0.15">
      <c r="A20" s="12"/>
      <c r="B20" s="7" t="s">
        <v>4</v>
      </c>
      <c r="C20" s="8"/>
      <c r="D20" s="9">
        <v>11.6</v>
      </c>
      <c r="E20" s="10"/>
      <c r="F20" s="10"/>
      <c r="G20" s="10"/>
      <c r="H20" s="11" t="s">
        <v>5</v>
      </c>
    </row>
    <row r="21" spans="1:8" s="18" customFormat="1" ht="15.75" customHeight="1" x14ac:dyDescent="0.15">
      <c r="A21" s="71" t="s">
        <v>41</v>
      </c>
      <c r="B21" s="72"/>
      <c r="C21" s="1" t="s">
        <v>23</v>
      </c>
      <c r="D21" s="13">
        <v>923</v>
      </c>
      <c r="E21" s="14" t="s">
        <v>28</v>
      </c>
      <c r="F21" s="15" t="s">
        <v>29</v>
      </c>
      <c r="G21" s="16">
        <v>100</v>
      </c>
      <c r="H21" s="17"/>
    </row>
    <row r="22" spans="1:8" ht="15.75" customHeight="1" x14ac:dyDescent="0.15">
      <c r="A22" s="66" t="s">
        <v>21</v>
      </c>
      <c r="B22" s="67"/>
      <c r="C22" s="2" t="s">
        <v>24</v>
      </c>
      <c r="D22" s="19">
        <v>128.19999999999999</v>
      </c>
      <c r="E22" s="20"/>
      <c r="F22" s="21"/>
      <c r="G22" s="21"/>
      <c r="H22" s="22" t="s">
        <v>9</v>
      </c>
    </row>
    <row r="23" spans="1:8" ht="15.75" customHeight="1" x14ac:dyDescent="0.15">
      <c r="A23" s="66" t="s">
        <v>22</v>
      </c>
      <c r="B23" s="67"/>
      <c r="C23" s="2" t="s">
        <v>25</v>
      </c>
      <c r="D23" s="23">
        <v>186.3</v>
      </c>
      <c r="E23" s="24"/>
      <c r="F23" s="24"/>
      <c r="G23" s="24"/>
      <c r="H23" s="25" t="s">
        <v>6</v>
      </c>
    </row>
    <row r="24" spans="1:8" ht="15.75" customHeight="1" x14ac:dyDescent="0.15">
      <c r="A24" s="66" t="s">
        <v>34</v>
      </c>
      <c r="B24" s="67"/>
      <c r="C24" s="26"/>
      <c r="D24" s="23">
        <f>IF(D21="","",((D23*100)/(D21*G21))*100)</f>
        <v>20.184182015167931</v>
      </c>
      <c r="E24" s="24"/>
      <c r="F24" s="24"/>
      <c r="G24" s="24"/>
      <c r="H24" s="27" t="s">
        <v>30</v>
      </c>
    </row>
    <row r="25" spans="1:8" ht="15.75" hidden="1" customHeight="1" x14ac:dyDescent="0.15">
      <c r="A25" s="28" t="s">
        <v>7</v>
      </c>
      <c r="B25" s="29"/>
      <c r="C25" s="30" t="s">
        <v>8</v>
      </c>
      <c r="D25" s="31">
        <v>1.9</v>
      </c>
      <c r="E25" s="32"/>
      <c r="F25" s="33"/>
      <c r="G25" s="33"/>
      <c r="H25" s="22"/>
    </row>
    <row r="26" spans="1:8" ht="15.75" customHeight="1" x14ac:dyDescent="0.15">
      <c r="A26" s="66" t="s">
        <v>35</v>
      </c>
      <c r="B26" s="67"/>
      <c r="C26" s="2" t="s">
        <v>26</v>
      </c>
      <c r="D26" s="19">
        <v>87</v>
      </c>
      <c r="E26" s="20"/>
      <c r="F26" s="21"/>
      <c r="G26" s="21"/>
      <c r="H26" s="34" t="s">
        <v>32</v>
      </c>
    </row>
    <row r="27" spans="1:8" ht="15.95" hidden="1" customHeight="1" x14ac:dyDescent="0.15">
      <c r="A27" s="28" t="s">
        <v>10</v>
      </c>
      <c r="B27" s="29"/>
      <c r="C27" s="30" t="s">
        <v>11</v>
      </c>
      <c r="D27" s="35">
        <v>0.27900000000000003</v>
      </c>
      <c r="E27" s="20"/>
      <c r="F27" s="21"/>
      <c r="G27" s="21"/>
      <c r="H27" s="36"/>
    </row>
    <row r="28" spans="1:8" ht="15.75" customHeight="1" thickBot="1" x14ac:dyDescent="0.2">
      <c r="A28" s="68" t="s">
        <v>36</v>
      </c>
      <c r="B28" s="69"/>
      <c r="C28" s="3" t="s">
        <v>27</v>
      </c>
      <c r="D28" s="37">
        <f>D22</f>
        <v>128.19999999999999</v>
      </c>
      <c r="E28" s="38" t="s">
        <v>12</v>
      </c>
      <c r="F28" s="39">
        <f>ROUND(1/D25,2)</f>
        <v>0.53</v>
      </c>
      <c r="G28" s="40"/>
      <c r="H28" s="41" t="s">
        <v>31</v>
      </c>
    </row>
    <row r="29" spans="1:8" ht="15.95" hidden="1" customHeight="1" x14ac:dyDescent="0.15">
      <c r="A29" s="42" t="s">
        <v>13</v>
      </c>
      <c r="B29" s="43"/>
      <c r="C29" s="26" t="s">
        <v>14</v>
      </c>
      <c r="D29" s="44">
        <f>ROUND(D22/(D23*0.0001)/3600,2)</f>
        <v>1.91</v>
      </c>
      <c r="E29" s="45"/>
      <c r="F29" s="46"/>
      <c r="G29" s="46"/>
      <c r="H29" s="47" t="s">
        <v>15</v>
      </c>
    </row>
    <row r="30" spans="1:8" ht="15.95" hidden="1" customHeight="1" x14ac:dyDescent="0.15">
      <c r="A30" s="48" t="s">
        <v>16</v>
      </c>
      <c r="B30" s="49"/>
      <c r="C30" s="50" t="s">
        <v>17</v>
      </c>
      <c r="D30" s="51">
        <f>ROUND((2*9.8)/((353/(273+D20))*D29^2),2)</f>
        <v>4.33</v>
      </c>
      <c r="E30" s="52"/>
      <c r="F30" s="53"/>
      <c r="G30" s="53"/>
      <c r="H30" s="54"/>
    </row>
    <row r="31" spans="1:8" ht="14.25" customHeight="1" x14ac:dyDescent="0.15">
      <c r="G31" s="55"/>
      <c r="H31" s="55"/>
    </row>
    <row r="32" spans="1:8" ht="14.25" customHeight="1" x14ac:dyDescent="0.15">
      <c r="B32" s="56"/>
      <c r="C32" s="56" t="s">
        <v>33</v>
      </c>
      <c r="D32" s="56"/>
      <c r="E32" s="56"/>
      <c r="F32" s="57"/>
      <c r="G32" s="57"/>
      <c r="H32" s="58" t="s">
        <v>38</v>
      </c>
    </row>
    <row r="34" spans="1:8" s="62" customFormat="1" ht="14.25" x14ac:dyDescent="0.15">
      <c r="A34" s="59" t="s">
        <v>18</v>
      </c>
      <c r="B34" s="60">
        <v>0</v>
      </c>
      <c r="C34" s="61">
        <v>10</v>
      </c>
      <c r="D34" s="61">
        <v>20</v>
      </c>
      <c r="E34" s="61">
        <v>30</v>
      </c>
      <c r="F34" s="61">
        <v>40</v>
      </c>
      <c r="G34" s="61">
        <v>50</v>
      </c>
      <c r="H34" s="61">
        <v>60</v>
      </c>
    </row>
    <row r="35" spans="1:8" s="62" customFormat="1" ht="14.25" x14ac:dyDescent="0.15">
      <c r="A35" s="59" t="s">
        <v>19</v>
      </c>
      <c r="B35" s="63">
        <f>温度感知式910!$D$22*(B34/9.8)^(1/温度感知式910!$D$25)</f>
        <v>0</v>
      </c>
      <c r="C35" s="63">
        <f>温度感知式910!$D$22*(C34/9.8)^(1/温度感知式910!$D$25)</f>
        <v>129.57042404406701</v>
      </c>
      <c r="D35" s="63">
        <f>温度感知式910!$D$22*(D34/9.8)^(1/温度感知式910!$D$25)</f>
        <v>186.61335459689624</v>
      </c>
      <c r="E35" s="63">
        <f>温度感知式910!$D$22*(E34/9.8)^(1/温度感知式910!$D$25)</f>
        <v>231.00550522339984</v>
      </c>
      <c r="F35" s="63">
        <f>温度感知式910!$D$22*(F34/9.8)^(1/温度感知式910!$D$25)</f>
        <v>268.76923781667244</v>
      </c>
      <c r="G35" s="63">
        <f>温度感知式910!$D$22*(G34/9.8)^(1/温度感知式910!$D$25)</f>
        <v>302.26288952497111</v>
      </c>
      <c r="H35" s="63">
        <f>温度感知式910!$D$22*(H34/9.8)^(1/温度感知式910!$D$25)</f>
        <v>332.70487905039334</v>
      </c>
    </row>
    <row r="36" spans="1:8" s="62" customFormat="1" x14ac:dyDescent="0.15"/>
    <row r="37" spans="1:8" s="62" customFormat="1" x14ac:dyDescent="0.15">
      <c r="A37" s="64" t="s">
        <v>20</v>
      </c>
    </row>
    <row r="38" spans="1:8" x14ac:dyDescent="0.15">
      <c r="A38" s="65"/>
    </row>
  </sheetData>
  <sheetProtection password="E8FD" sheet="1" objects="1" scenarios="1" selectLockedCells="1"/>
  <mergeCells count="12">
    <mergeCell ref="A1:D1"/>
    <mergeCell ref="E1:H1"/>
    <mergeCell ref="A2:E14"/>
    <mergeCell ref="A15:H15"/>
    <mergeCell ref="A16:H16"/>
    <mergeCell ref="A26:B26"/>
    <mergeCell ref="A28:B28"/>
    <mergeCell ref="A17:H17"/>
    <mergeCell ref="A21:B21"/>
    <mergeCell ref="A22:B22"/>
    <mergeCell ref="A23:B23"/>
    <mergeCell ref="A24:B24"/>
  </mergeCells>
  <phoneticPr fontId="2"/>
  <pageMargins left="0.78740157480314965" right="0.59055118110236227" top="0.78740157480314965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温度感知式910</vt:lpstr>
      <vt:lpstr>温度感知式910!Print_Area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コクヨ</dc:creator>
  <cp:lastModifiedBy>ws16</cp:lastModifiedBy>
  <cp:lastPrinted>2018-04-27T04:06:07Z</cp:lastPrinted>
  <dcterms:created xsi:type="dcterms:W3CDTF">2018-04-27T03:54:04Z</dcterms:created>
  <dcterms:modified xsi:type="dcterms:W3CDTF">2022-04-25T23:35:59Z</dcterms:modified>
</cp:coreProperties>
</file>