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Password="E8FD" lockStructure="1"/>
  <bookViews>
    <workbookView xWindow="0" yWindow="0" windowWidth="28800" windowHeight="14010"/>
  </bookViews>
  <sheets>
    <sheet name="手動開閉式1820" sheetId="52233" r:id="rId1"/>
  </sheets>
  <definedNames>
    <definedName name="_xlnm.Print_Area" localSheetId="0">手動開閉式1820!$A$1:$H$32</definedName>
  </definedNames>
  <calcPr calcId="162913"/>
</workbook>
</file>

<file path=xl/calcChain.xml><?xml version="1.0" encoding="utf-8"?>
<calcChain xmlns="http://schemas.openxmlformats.org/spreadsheetml/2006/main">
  <c r="B35" i="52233" l="1"/>
  <c r="C35" i="52233"/>
  <c r="D35" i="52233"/>
  <c r="E35" i="52233"/>
  <c r="F35" i="52233"/>
  <c r="G35" i="52233"/>
  <c r="H35" i="52233"/>
  <c r="D29" i="52233"/>
  <c r="D30" i="52233"/>
  <c r="F28" i="52233"/>
  <c r="D28" i="52233"/>
  <c r="D24" i="52233"/>
</calcChain>
</file>

<file path=xl/sharedStrings.xml><?xml version="1.0" encoding="utf-8"?>
<sst xmlns="http://schemas.openxmlformats.org/spreadsheetml/2006/main" count="44" uniqueCount="41">
  <si>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2"/>
  </si>
  <si>
    <t>ζ=</t>
    <phoneticPr fontId="2"/>
  </si>
  <si>
    <t>　圧力損失係数</t>
    <rPh sb="1" eb="3">
      <t>アツリョク</t>
    </rPh>
    <rPh sb="3" eb="5">
      <t>ソンシツ</t>
    </rPh>
    <rPh sb="5" eb="7">
      <t>ケイスウ</t>
    </rPh>
    <phoneticPr fontId="2"/>
  </si>
  <si>
    <t>m/s</t>
    <phoneticPr fontId="2"/>
  </si>
  <si>
    <t>Ｖ=</t>
    <phoneticPr fontId="2"/>
  </si>
  <si>
    <t>　⊿Ｐ＝９．８Ｐａにおける相当風速</t>
    <rPh sb="13" eb="15">
      <t>ソウトウ</t>
    </rPh>
    <rPh sb="15" eb="17">
      <t>フウソク</t>
    </rPh>
    <phoneticPr fontId="2"/>
  </si>
  <si>
    <t>(⊿P/9.8)</t>
    <phoneticPr fontId="2"/>
  </si>
  <si>
    <t>Ｑ＝</t>
    <phoneticPr fontId="2"/>
  </si>
  <si>
    <t>α＝</t>
    <phoneticPr fontId="2"/>
  </si>
  <si>
    <t>　流量係数</t>
    <rPh sb="1" eb="3">
      <t>リュウリョウ</t>
    </rPh>
    <rPh sb="3" eb="5">
      <t>ケイスウ</t>
    </rPh>
    <phoneticPr fontId="2"/>
  </si>
  <si>
    <t>ａ＝</t>
    <phoneticPr fontId="2"/>
  </si>
  <si>
    <t>ｎ＝</t>
    <phoneticPr fontId="2"/>
  </si>
  <si>
    <t xml:space="preserve">　隙間特性値 </t>
    <rPh sb="1" eb="3">
      <t>スキマ</t>
    </rPh>
    <rPh sb="3" eb="5">
      <t>トクセイ</t>
    </rPh>
    <rPh sb="5" eb="6">
      <t>チ</t>
    </rPh>
    <phoneticPr fontId="2"/>
  </si>
  <si>
    <t>％</t>
    <phoneticPr fontId="2"/>
  </si>
  <si>
    <t>Ａ＝</t>
    <phoneticPr fontId="2"/>
  </si>
  <si>
    <t>×</t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</si>
  <si>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</si>
  <si>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</si>
  <si>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屋内温度</t>
    <rPh sb="0" eb="2">
      <t>オクナイ</t>
    </rPh>
    <rPh sb="2" eb="4">
      <t>オンド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</si>
  <si>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</si>
  <si>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</si>
  <si>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</si>
  <si>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自然換気シリーズ</t>
    <phoneticPr fontId="2"/>
  </si>
  <si>
    <t>ループエアスリット(手動開閉式1820)　商品図</t>
    <rPh sb="10" eb="12">
      <t>シュドウ</t>
    </rPh>
    <rPh sb="12" eb="14">
      <t>カイヘイ</t>
    </rPh>
    <rPh sb="14" eb="15">
      <t>シキ</t>
    </rPh>
    <rPh sb="21" eb="23">
      <t>ショウヒン</t>
    </rPh>
    <rPh sb="23" eb="24">
      <t>ズ</t>
    </rPh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</si>
  <si>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</si>
  <si>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技術データ</t>
    <rPh sb="0" eb="2">
      <t>ギジュツ</t>
    </rPh>
    <phoneticPr fontId="2"/>
  </si>
  <si>
    <t>通気面積</t>
    <rPh sb="0" eb="2">
      <t>ツウキ</t>
    </rPh>
    <rPh sb="2" eb="4">
      <t>メンセキ</t>
    </rPh>
    <phoneticPr fontId="2"/>
  </si>
  <si>
    <t>開口率</t>
    <rPh sb="0" eb="2">
      <t>カイコウ</t>
    </rPh>
    <rPh sb="2" eb="3">
      <t>リツ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</si>
  <si>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</si>
  <si>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</si>
  <si>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通気量</t>
    <rPh sb="0" eb="2">
      <t>ツウキ</t>
    </rPh>
    <rPh sb="2" eb="3">
      <t>リョウ</t>
    </rPh>
    <phoneticPr fontId="2"/>
  </si>
  <si>
    <t>W</t>
    <phoneticPr fontId="2"/>
  </si>
  <si>
    <t>αＡ＝</t>
    <phoneticPr fontId="2"/>
  </si>
  <si>
    <t>H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</si>
  <si>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</si>
  <si>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</si>
  <si>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</si>
  <si>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</si>
  <si>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t>株式会社　佐原</t>
    <rPh sb="0" eb="2">
      <t>カブシキ</t>
    </rPh>
    <rPh sb="2" eb="4">
      <t>カイシャ</t>
    </rPh>
    <rPh sb="5" eb="7">
      <t>サハラ</t>
    </rPh>
    <phoneticPr fontId="2"/>
  </si>
  <si>
    <t>　　PQ-SV057 ループエアスリット-手動開閉式1820</t>
    <rPh sb="21" eb="26">
      <t>シュドウカイヘイシキ</t>
    </rPh>
    <phoneticPr fontId="2"/>
  </si>
  <si>
    <t>商品寸法</t>
    <rPh sb="0" eb="2">
      <t>ショウヒン</t>
    </rPh>
    <rPh sb="2" eb="4">
      <t>スンポウ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</si>
</sst>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77" formatCode="0.000"/>
    <numFmt numFmtId="178" formatCode="0.0_ "/>
    <numFmt numFmtId="179" formatCode="0.0_);[Red]\(0.0\)"/>
    <numFmt numFmtId="180" formatCode="#,##0.0;[Red]\-#,##0.0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b/>
      <sz val="18"/>
      <color indexed="9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1"/>
      <name val="游ゴシック Light"/>
      <family val="3"/>
      <charset val="128"/>
    </font>
    <font>
      <vertAlign val="superscript"/>
      <sz val="11"/>
      <name val="游ゴシック Light"/>
      <family val="3"/>
      <charset val="128"/>
    </font>
    <font>
      <vertAlign val="superscript"/>
      <sz val="14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5">
    <xf numFmtId="0" fontId="0" fillId="0" borderId="0" xfId="0"/>
    <xf numFmtId="0" fontId="0" fillId="0" borderId="1" xfId="0" applyFont="1" applyFill="1" applyBorder="1" applyAlignment="1" applyProtection="1">
      <alignment horizontal="right" vertical="center"/>
      <protection hidden="1"/>
    </xf>
    <xf numFmtId="0" fontId="0" fillId="0" borderId="2" xfId="0" applyFont="1" applyFill="1" applyBorder="1" applyAlignment="1" applyProtection="1">
      <alignment horizontal="right" vertical="center"/>
      <protection hidden="1"/>
    </xf>
    <xf numFmtId="0" fontId="0" fillId="0" borderId="3" xfId="0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alignment vertical="center"/>
      <protection hidden="1"/>
    </xf>
    <xf numFmtId="0" fontId="0" fillId="0" borderId="4" xfId="0" applyFont="1" applyFill="1" applyBorder="1" applyAlignment="1" applyProtection="1">
      <alignment horizontal="left" vertical="center"/>
      <protection hidden="1"/>
    </xf>
    <xf numFmtId="0" fontId="13" fillId="0" borderId="4" xfId="0" applyFont="1" applyFill="1" applyBorder="1" applyAlignment="1" applyProtection="1">
      <alignment vertical="center"/>
      <protection hidden="1"/>
    </xf>
    <xf numFmtId="177" fontId="13" fillId="0" borderId="4" xfId="0" applyNumberFormat="1" applyFont="1" applyFill="1" applyBorder="1" applyAlignment="1" applyProtection="1">
      <alignment vertical="center"/>
      <protection hidden="1"/>
    </xf>
    <xf numFmtId="177" fontId="0" fillId="0" borderId="5" xfId="0" applyNumberFormat="1" applyFont="1" applyFill="1" applyBorder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7" fillId="0" borderId="6" xfId="0" applyFont="1" applyFill="1" applyBorder="1" applyAlignment="1" applyProtection="1">
      <alignment horizontal="left" vertical="center"/>
      <protection hidden="1"/>
    </xf>
    <xf numFmtId="0" fontId="3" fillId="0" borderId="7" xfId="0" applyFont="1" applyFill="1" applyBorder="1" applyAlignment="1" applyProtection="1">
      <alignment horizontal="center" vertical="center"/>
      <protection hidden="1"/>
    </xf>
    <xf numFmtId="0" fontId="3" fillId="0" borderId="8" xfId="0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Alignment="1" applyProtection="1">
      <alignment horizontal="center" vertical="center"/>
      <protection hidden="1"/>
    </xf>
    <xf numFmtId="176" fontId="3" fillId="0" borderId="9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Fill="1" applyBorder="1" applyAlignment="1" applyProtection="1">
      <protection hidden="1"/>
    </xf>
    <xf numFmtId="0" fontId="3" fillId="0" borderId="4" xfId="0" applyFont="1" applyFill="1" applyBorder="1" applyAlignment="1" applyProtection="1">
      <alignment horizontal="left" vertical="center"/>
      <protection hidden="1"/>
    </xf>
    <xf numFmtId="0" fontId="3" fillId="0" borderId="10" xfId="0" applyFont="1" applyFill="1" applyBorder="1" applyAlignment="1" applyProtection="1">
      <alignment horizontal="center" vertical="center"/>
      <protection hidden="1"/>
    </xf>
    <xf numFmtId="0" fontId="0" fillId="0" borderId="11" xfId="0" applyFont="1" applyFill="1" applyBorder="1" applyAlignment="1" applyProtection="1">
      <alignment horizontal="left" vertical="center" indent="1"/>
      <protection hidden="1"/>
    </xf>
    <xf numFmtId="179" fontId="4" fillId="2" borderId="9" xfId="1" applyNumberFormat="1" applyFont="1" applyFill="1" applyBorder="1" applyAlignment="1" applyProtection="1">
      <alignment horizontal="right" vertical="center"/>
      <protection hidden="1"/>
    </xf>
    <xf numFmtId="0" fontId="0" fillId="0" borderId="9" xfId="0" applyFont="1" applyFill="1" applyBorder="1" applyAlignment="1" applyProtection="1">
      <alignment horizontal="right" vertical="center"/>
      <protection hidden="1"/>
    </xf>
    <xf numFmtId="38" fontId="13" fillId="0" borderId="9" xfId="1" applyFont="1" applyFill="1" applyBorder="1" applyAlignment="1" applyProtection="1">
      <alignment horizontal="right" vertical="center"/>
      <protection hidden="1"/>
    </xf>
    <xf numFmtId="180" fontId="4" fillId="0" borderId="9" xfId="1" applyNumberFormat="1" applyFont="1" applyFill="1" applyBorder="1" applyAlignment="1" applyProtection="1">
      <alignment horizontal="right" vertical="center"/>
      <protection hidden="1"/>
    </xf>
    <xf numFmtId="0" fontId="0" fillId="0" borderId="9" xfId="0" applyFont="1" applyFill="1" applyBorder="1" applyAlignment="1" applyProtection="1">
      <alignment horizontal="left" vertical="center" indent="1"/>
      <protection hidden="1"/>
    </xf>
    <xf numFmtId="179" fontId="4" fillId="0" borderId="9" xfId="1" applyNumberFormat="1" applyFont="1" applyFill="1" applyBorder="1" applyAlignment="1" applyProtection="1">
      <alignment horizontal="right" vertical="center"/>
      <protection hidden="1"/>
    </xf>
    <xf numFmtId="0" fontId="0" fillId="0" borderId="9" xfId="0" applyNumberFormat="1" applyFont="1" applyFill="1" applyBorder="1" applyAlignment="1" applyProtection="1">
      <alignment horizontal="right" vertical="center"/>
      <protection hidden="1"/>
    </xf>
    <xf numFmtId="0" fontId="9" fillId="0" borderId="9" xfId="0" applyNumberFormat="1" applyFont="1" applyFill="1" applyBorder="1" applyAlignment="1" applyProtection="1">
      <alignment horizontal="center" vertical="center"/>
      <protection hidden="1"/>
    </xf>
    <xf numFmtId="179" fontId="4" fillId="0" borderId="9" xfId="0" applyNumberFormat="1" applyFont="1" applyBorder="1" applyAlignment="1" applyProtection="1">
      <alignment horizontal="right" vertical="center"/>
      <protection hidden="1"/>
    </xf>
    <xf numFmtId="176" fontId="0" fillId="0" borderId="9" xfId="0" applyNumberFormat="1" applyFont="1" applyBorder="1" applyAlignment="1" applyProtection="1">
      <alignment horizontal="right" vertical="center"/>
      <protection hidden="1"/>
    </xf>
    <xf numFmtId="176" fontId="9" fillId="0" borderId="9" xfId="0" applyNumberFormat="1" applyFont="1" applyBorder="1" applyAlignment="1" applyProtection="1">
      <alignment horizontal="left" vertical="center"/>
      <protection hidden="1"/>
    </xf>
    <xf numFmtId="0" fontId="13" fillId="0" borderId="12" xfId="0" applyFont="1" applyFill="1" applyBorder="1" applyAlignment="1" applyProtection="1">
      <alignment horizontal="right" vertical="center"/>
      <protection hidden="1"/>
    </xf>
    <xf numFmtId="0" fontId="3" fillId="0" borderId="11" xfId="0" applyFont="1" applyFill="1" applyBorder="1" applyAlignment="1" applyProtection="1">
      <alignment vertical="center"/>
      <protection hidden="1"/>
    </xf>
    <xf numFmtId="0" fontId="5" fillId="0" borderId="9" xfId="0" applyFont="1" applyFill="1" applyBorder="1" applyAlignment="1" applyProtection="1">
      <alignment vertical="center"/>
      <protection hidden="1"/>
    </xf>
    <xf numFmtId="0" fontId="13" fillId="0" borderId="2" xfId="0" applyFont="1" applyFill="1" applyBorder="1" applyAlignment="1" applyProtection="1">
      <alignment horizontal="right" vertical="center"/>
      <protection hidden="1"/>
    </xf>
    <xf numFmtId="179" fontId="4" fillId="0" borderId="13" xfId="0" applyNumberFormat="1" applyFont="1" applyFill="1" applyBorder="1" applyAlignment="1" applyProtection="1">
      <alignment horizontal="right" vertical="center"/>
      <protection hidden="1"/>
    </xf>
    <xf numFmtId="0" fontId="0" fillId="0" borderId="13" xfId="0" applyNumberFormat="1" applyFont="1" applyFill="1" applyBorder="1" applyAlignment="1" applyProtection="1">
      <alignment horizontal="right" vertical="center"/>
      <protection hidden="1"/>
    </xf>
    <xf numFmtId="0" fontId="9" fillId="0" borderId="13" xfId="0" applyNumberFormat="1" applyFont="1" applyFill="1" applyBorder="1" applyAlignment="1" applyProtection="1">
      <alignment horizontal="center" vertical="center"/>
      <protection hidden="1"/>
    </xf>
    <xf numFmtId="179" fontId="4" fillId="0" borderId="9" xfId="0" applyNumberFormat="1" applyFont="1" applyFill="1" applyBorder="1" applyAlignment="1" applyProtection="1">
      <alignment horizontal="right" vertical="center"/>
      <protection hidden="1"/>
    </xf>
    <xf numFmtId="179" fontId="4" fillId="0" borderId="14" xfId="0" applyNumberFormat="1" applyFont="1" applyFill="1" applyBorder="1" applyAlignment="1" applyProtection="1">
      <alignment horizontal="right" vertical="center"/>
      <protection hidden="1"/>
    </xf>
    <xf numFmtId="0" fontId="0" fillId="0" borderId="14" xfId="0" applyNumberFormat="1" applyFont="1" applyFill="1" applyBorder="1" applyAlignment="1" applyProtection="1">
      <alignment horizontal="right" vertical="center"/>
      <protection hidden="1"/>
    </xf>
    <xf numFmtId="0" fontId="11" fillId="0" borderId="14" xfId="0" applyNumberFormat="1" applyFont="1" applyFill="1" applyBorder="1" applyAlignment="1" applyProtection="1">
      <alignment horizontal="left" vertical="center"/>
      <protection hidden="1"/>
    </xf>
    <xf numFmtId="0" fontId="10" fillId="0" borderId="14" xfId="0" applyNumberFormat="1" applyFont="1" applyFill="1" applyBorder="1" applyAlignment="1" applyProtection="1">
      <alignment horizontal="left" vertical="center"/>
      <protection hidden="1"/>
    </xf>
    <xf numFmtId="0" fontId="3" fillId="0" borderId="15" xfId="0" applyFont="1" applyFill="1" applyBorder="1" applyAlignment="1" applyProtection="1">
      <alignment vertical="center"/>
      <protection hidden="1"/>
    </xf>
    <xf numFmtId="0" fontId="5" fillId="0" borderId="13" xfId="0" applyFont="1" applyFill="1" applyBorder="1" applyAlignment="1" applyProtection="1">
      <alignment vertical="center"/>
      <protection hidden="1"/>
    </xf>
    <xf numFmtId="0" fontId="3" fillId="0" borderId="12" xfId="0" applyFont="1" applyFill="1" applyBorder="1" applyAlignment="1" applyProtection="1">
      <alignment horizontal="right" vertical="center"/>
      <protection hidden="1"/>
    </xf>
    <xf numFmtId="0" fontId="3" fillId="0" borderId="13" xfId="0" applyFont="1" applyFill="1" applyBorder="1" applyAlignment="1" applyProtection="1">
      <alignment vertical="center"/>
      <protection hidden="1"/>
    </xf>
    <xf numFmtId="0" fontId="6" fillId="0" borderId="13" xfId="0" applyNumberFormat="1" applyFont="1" applyFill="1" applyBorder="1" applyAlignment="1" applyProtection="1">
      <alignment horizontal="centerContinuous" vertical="center"/>
      <protection hidden="1"/>
    </xf>
    <xf numFmtId="0" fontId="5" fillId="0" borderId="13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16" xfId="0" applyNumberFormat="1" applyFont="1" applyFill="1" applyBorder="1" applyAlignment="1" applyProtection="1">
      <alignment vertical="center"/>
      <protection hidden="1"/>
    </xf>
    <xf numFmtId="0" fontId="3" fillId="0" borderId="17" xfId="0" applyFont="1" applyFill="1" applyBorder="1" applyAlignment="1" applyProtection="1">
      <alignment vertical="center"/>
      <protection hidden="1"/>
    </xf>
    <xf numFmtId="0" fontId="5" fillId="0" borderId="14" xfId="0" applyFont="1" applyFill="1" applyBorder="1" applyAlignment="1" applyProtection="1">
      <alignment vertical="center"/>
      <protection hidden="1"/>
    </xf>
    <xf numFmtId="0" fontId="3" fillId="0" borderId="3" xfId="0" applyFont="1" applyFill="1" applyBorder="1" applyAlignment="1" applyProtection="1">
      <alignment horizontal="right" vertical="center"/>
      <protection hidden="1"/>
    </xf>
    <xf numFmtId="0" fontId="3" fillId="0" borderId="14" xfId="0" applyFont="1" applyFill="1" applyBorder="1" applyAlignment="1" applyProtection="1">
      <alignment vertical="center"/>
      <protection hidden="1"/>
    </xf>
    <xf numFmtId="0" fontId="6" fillId="0" borderId="14" xfId="0" applyNumberFormat="1" applyFont="1" applyFill="1" applyBorder="1" applyAlignment="1" applyProtection="1">
      <alignment horizontal="centerContinuous" vertical="center"/>
      <protection hidden="1"/>
    </xf>
    <xf numFmtId="0" fontId="5" fillId="0" borderId="14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5" xfId="0" applyNumberFormat="1" applyFont="1" applyFill="1" applyBorder="1" applyAlignment="1" applyProtection="1">
      <alignment vertical="center"/>
      <protection hidden="1"/>
    </xf>
    <xf numFmtId="0" fontId="0" fillId="0" borderId="18" xfId="0" applyBorder="1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3" fillId="0" borderId="8" xfId="0" applyFont="1" applyFill="1" applyBorder="1" applyAlignment="1" applyProtection="1">
      <alignment vertical="center"/>
      <protection hidden="1"/>
    </xf>
    <xf numFmtId="38" fontId="3" fillId="0" borderId="8" xfId="1" applyFont="1" applyFill="1" applyBorder="1" applyAlignment="1" applyProtection="1">
      <alignment vertical="center"/>
      <protection hidden="1"/>
    </xf>
    <xf numFmtId="38" fontId="5" fillId="0" borderId="8" xfId="1" applyFont="1" applyFill="1" applyBorder="1" applyAlignment="1" applyProtection="1">
      <alignment vertical="center"/>
      <protection hidden="1"/>
    </xf>
    <xf numFmtId="178" fontId="5" fillId="0" borderId="8" xfId="0" applyNumberFormat="1" applyFont="1" applyFill="1" applyBorder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0" fontId="0" fillId="0" borderId="11" xfId="0" applyFont="1" applyFill="1" applyBorder="1" applyAlignment="1" applyProtection="1">
      <alignment horizontal="left" vertical="center" indent="1"/>
      <protection hidden="1"/>
    </xf>
    <xf numFmtId="0" fontId="0" fillId="0" borderId="19" xfId="0" applyBorder="1" applyAlignment="1" applyProtection="1">
      <alignment horizontal="left" vertical="center" indent="1"/>
      <protection hidden="1"/>
    </xf>
    <xf numFmtId="0" fontId="0" fillId="0" borderId="19" xfId="0" applyFont="1" applyBorder="1" applyAlignment="1" applyProtection="1">
      <alignment horizontal="left" vertical="center" indent="1"/>
      <protection hidden="1"/>
    </xf>
    <xf numFmtId="0" fontId="0" fillId="0" borderId="17" xfId="0" applyFont="1" applyFill="1" applyBorder="1" applyAlignment="1" applyProtection="1">
      <alignment horizontal="left" vertical="center" indent="1"/>
      <protection hidden="1"/>
    </xf>
    <xf numFmtId="0" fontId="0" fillId="0" borderId="20" xfId="0" applyFont="1" applyBorder="1" applyAlignment="1" applyProtection="1">
      <alignment horizontal="left" vertical="center" indent="1"/>
      <protection hidden="1"/>
    </xf>
    <xf numFmtId="0" fontId="8" fillId="3" borderId="0" xfId="0" applyFont="1" applyFill="1" applyBorder="1" applyAlignment="1" applyProtection="1">
      <alignment horizontal="left" vertical="center" indent="1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8" fillId="3" borderId="0" xfId="0" applyFont="1" applyFill="1" applyBorder="1" applyAlignment="1" applyProtection="1">
      <alignment horizontal="center" vertical="center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手動開閉式1820!$B$40:$H$40</c:f>
              <c:numCache>
                <c:formatCode>General</c:formatCode>
                <c:ptCount val="7"/>
                <c:pt idx="0">
                  <c:v>0</c:v>
                </c:pt>
                <c:pt idx="1">
                  <c:v>279.65323944391656</c:v>
                </c:pt>
                <c:pt idx="2">
                  <c:v>397.5822241112495</c:v>
                </c:pt>
                <c:pt idx="3">
                  <c:v>488.44243179252641</c:v>
                </c:pt>
                <c:pt idx="4">
                  <c:v>565.24152998752788</c:v>
                </c:pt>
                <c:pt idx="5">
                  <c:v>633.03389336683654</c:v>
                </c:pt>
                <c:pt idx="6">
                  <c:v>694.41723174218862</c:v>
                </c:pt>
              </c:numCache>
            </c:numRef>
          </c:xVal>
          <c:yVal>
            <c:numRef>
              <c:f>手動開閉式1820!$B$41:$H$41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786-42D2-9DEF-1B1F7BA2A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9238703"/>
        <c:axId val="1"/>
      </c:scatterChart>
      <c:valAx>
        <c:axId val="5892387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400"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通気量</a:t>
                </a:r>
                <a:r>
                  <a:rPr lang="en-US" altLang="ja-JP" sz="1400"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Q(</a:t>
                </a:r>
                <a:r>
                  <a:rPr lang="ja-JP" altLang="en-US" sz="1400"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ｍ</a:t>
                </a:r>
                <a:r>
                  <a:rPr lang="en-US" altLang="ja-JP" sz="1400"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3/hr)</a:t>
                </a:r>
                <a:endParaRPr lang="ja-JP" altLang="en-US" sz="1400">
                  <a:latin typeface="ＭＳ Ｐゴシック" panose="020B0600070205080204" pitchFamily="50" charset="-128"/>
                  <a:ea typeface="ＭＳ Ｐゴシック" panose="020B0600070205080204" pitchFamily="50" charset="-128"/>
                </a:endParaRPr>
              </a:p>
            </c:rich>
          </c:tx>
          <c:layout>
            <c:manualLayout>
              <c:xMode val="edge"/>
              <c:yMode val="edge"/>
              <c:x val="0.43346468788175668"/>
              <c:y val="0.884444541925295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333333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400"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圧力差⊿</a:t>
                </a:r>
                <a:r>
                  <a:rPr lang="en-US" altLang="ja-JP" sz="1400"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P(Pa)</a:t>
                </a:r>
                <a:endParaRPr lang="ja-JP" altLang="en-US" sz="1400">
                  <a:latin typeface="ＭＳ Ｐゴシック" panose="020B0600070205080204" pitchFamily="50" charset="-128"/>
                  <a:ea typeface="ＭＳ Ｐゴシック" panose="020B0600070205080204" pitchFamily="50" charset="-128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9238703"/>
        <c:crosses val="autoZero"/>
        <c:crossBetween val="midCat"/>
      </c:valAx>
      <c:spPr>
        <a:noFill/>
        <a:ln w="28575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15</xdr:row>
      <xdr:rowOff>114300</xdr:rowOff>
    </xdr:from>
    <xdr:to>
      <xdr:col>7</xdr:col>
      <xdr:colOff>438150</xdr:colOff>
      <xdr:row>15</xdr:row>
      <xdr:rowOff>3590925</xdr:rowOff>
    </xdr:to>
    <xdr:graphicFrame macro="">
      <xdr:nvGraphicFramePr>
        <xdr:cNvPr id="5538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47625</xdr:colOff>
      <xdr:row>2</xdr:row>
      <xdr:rowOff>104775</xdr:rowOff>
    </xdr:from>
    <xdr:to>
      <xdr:col>8</xdr:col>
      <xdr:colOff>57150</xdr:colOff>
      <xdr:row>11</xdr:row>
      <xdr:rowOff>142875</xdr:rowOff>
    </xdr:to>
    <xdr:pic>
      <xdr:nvPicPr>
        <xdr:cNvPr id="55381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39" t="17030" r="16100" b="30267"/>
        <a:stretch>
          <a:fillRect/>
        </a:stretch>
      </xdr:blipFill>
      <xdr:spPr bwMode="auto">
        <a:xfrm>
          <a:off x="47625" y="790575"/>
          <a:ext cx="6486525" cy="3124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32</xdr:row>
      <xdr:rowOff>85725</xdr:rowOff>
    </xdr:from>
    <xdr:to>
      <xdr:col>8</xdr:col>
      <xdr:colOff>314325</xdr:colOff>
      <xdr:row>45</xdr:row>
      <xdr:rowOff>95250</xdr:rowOff>
    </xdr:to>
    <xdr:sp macro="" textlink="">
      <xdr:nvSpPr>
        <xdr:cNvPr id="55382" name="正方形/長方形 3"/>
        <xdr:cNvSpPr>
          <a:spLocks noChangeArrowheads="1"/>
        </xdr:cNvSpPr>
      </xdr:nvSpPr>
      <xdr:spPr bwMode="auto">
        <a:xfrm>
          <a:off x="66675" y="10725150"/>
          <a:ext cx="6724650" cy="2257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showGridLines="0" showRowColHeaders="0" tabSelected="1" workbookViewId="0">
      <selection activeCell="F7" sqref="F7"/>
    </sheetView>
  </sheetViews>
  <sheetFormatPr defaultRowHeight="13.5" x14ac:dyDescent="0.15"/>
  <cols>
    <col min="1" max="1" width="15.625" style="9" customWidth="1"/>
    <col min="2" max="2" width="14.625" style="9" customWidth="1"/>
    <col min="3" max="8" width="9.125" style="9" customWidth="1"/>
    <col min="9" max="10" width="9" style="9"/>
    <col min="11" max="11" width="5.125" style="9" bestFit="1" customWidth="1"/>
    <col min="12" max="15" width="6.125" style="9" bestFit="1" customWidth="1"/>
    <col min="16" max="16384" width="9" style="9"/>
  </cols>
  <sheetData>
    <row r="1" spans="1:8" ht="27" customHeight="1" x14ac:dyDescent="0.15">
      <c r="A1" s="71" t="s">
        <v>23</v>
      </c>
      <c r="B1" s="71"/>
      <c r="C1" s="71"/>
      <c r="D1" s="71"/>
      <c r="E1" s="71"/>
      <c r="F1" s="74" t="s">
        <v>22</v>
      </c>
      <c r="G1" s="74"/>
      <c r="H1" s="74"/>
    </row>
    <row r="2" spans="1:8" ht="27" customHeight="1" x14ac:dyDescent="0.15">
      <c r="A2" s="10"/>
      <c r="B2" s="10"/>
      <c r="C2" s="10"/>
      <c r="D2" s="10"/>
      <c r="E2" s="10"/>
    </row>
    <row r="3" spans="1:8" ht="27" customHeight="1" x14ac:dyDescent="0.15">
      <c r="A3" s="10"/>
      <c r="B3" s="10"/>
      <c r="C3" s="10"/>
      <c r="D3" s="10"/>
      <c r="E3" s="10"/>
    </row>
    <row r="4" spans="1:8" ht="27" customHeight="1" x14ac:dyDescent="0.15">
      <c r="A4" s="10"/>
      <c r="B4" s="10"/>
      <c r="C4" s="10"/>
      <c r="D4" s="10"/>
      <c r="E4" s="10"/>
    </row>
    <row r="5" spans="1:8" ht="27" customHeight="1" x14ac:dyDescent="0.15">
      <c r="A5" s="10"/>
      <c r="B5" s="10"/>
      <c r="C5" s="10"/>
      <c r="D5" s="10"/>
      <c r="E5" s="10"/>
    </row>
    <row r="6" spans="1:8" ht="27" customHeight="1" x14ac:dyDescent="0.15">
      <c r="A6" s="10"/>
      <c r="B6" s="10"/>
      <c r="C6" s="10"/>
      <c r="D6" s="10"/>
      <c r="E6" s="10"/>
    </row>
    <row r="7" spans="1:8" ht="27" customHeight="1" x14ac:dyDescent="0.15">
      <c r="A7" s="10"/>
      <c r="B7" s="10"/>
      <c r="C7" s="10"/>
      <c r="D7" s="10"/>
      <c r="E7" s="10"/>
    </row>
    <row r="8" spans="1:8" ht="27" customHeight="1" x14ac:dyDescent="0.15">
      <c r="A8" s="10"/>
      <c r="B8" s="10"/>
      <c r="C8" s="10"/>
      <c r="D8" s="10"/>
      <c r="E8" s="10"/>
    </row>
    <row r="9" spans="1:8" ht="27" customHeight="1" x14ac:dyDescent="0.15">
      <c r="A9" s="10"/>
      <c r="B9" s="10"/>
      <c r="C9" s="10"/>
      <c r="D9" s="10"/>
      <c r="E9" s="10"/>
    </row>
    <row r="10" spans="1:8" ht="27" customHeight="1" x14ac:dyDescent="0.15">
      <c r="A10" s="10"/>
      <c r="B10" s="10"/>
      <c r="C10" s="10"/>
      <c r="D10" s="10"/>
      <c r="E10" s="10"/>
    </row>
    <row r="11" spans="1:8" ht="27" customHeight="1" x14ac:dyDescent="0.15">
      <c r="A11" s="10"/>
      <c r="B11" s="10"/>
      <c r="C11" s="10"/>
      <c r="D11" s="10"/>
      <c r="E11" s="10"/>
    </row>
    <row r="12" spans="1:8" ht="27" customHeight="1" x14ac:dyDescent="0.15">
      <c r="A12" s="10"/>
      <c r="B12" s="10"/>
      <c r="C12" s="10"/>
      <c r="D12" s="10"/>
      <c r="E12" s="10"/>
    </row>
    <row r="13" spans="1:8" ht="27" customHeight="1" x14ac:dyDescent="0.15">
      <c r="A13" s="10"/>
      <c r="B13" s="10"/>
      <c r="C13" s="10"/>
      <c r="D13" s="10"/>
      <c r="E13" s="10"/>
    </row>
    <row r="14" spans="1:8" ht="27" customHeight="1" x14ac:dyDescent="0.15">
      <c r="A14" s="10"/>
      <c r="B14" s="10"/>
      <c r="C14" s="10"/>
      <c r="D14" s="10"/>
      <c r="E14" s="10"/>
    </row>
    <row r="15" spans="1:8" ht="27" customHeight="1" x14ac:dyDescent="0.15">
      <c r="A15" s="71" t="s">
        <v>24</v>
      </c>
      <c r="B15" s="71"/>
      <c r="C15" s="71"/>
      <c r="D15" s="71"/>
      <c r="E15" s="71"/>
      <c r="F15" s="71"/>
      <c r="G15" s="71"/>
      <c r="H15" s="71"/>
    </row>
    <row r="16" spans="1:8" ht="278.25" customHeight="1" x14ac:dyDescent="0.15">
      <c r="A16" s="72"/>
      <c r="B16" s="73"/>
      <c r="C16" s="73"/>
      <c r="D16" s="73"/>
      <c r="E16" s="73"/>
      <c r="F16" s="73"/>
      <c r="G16" s="73"/>
      <c r="H16" s="73"/>
    </row>
    <row r="17" spans="1:8" ht="27" customHeight="1" x14ac:dyDescent="0.15">
      <c r="A17" s="71" t="s">
        <v>25</v>
      </c>
      <c r="B17" s="71"/>
      <c r="C17" s="71"/>
      <c r="D17" s="71"/>
      <c r="E17" s="71"/>
      <c r="F17" s="71"/>
      <c r="G17" s="71"/>
      <c r="H17" s="71"/>
    </row>
    <row r="18" spans="1:8" ht="4.5" customHeight="1" thickBot="1" x14ac:dyDescent="0.2">
      <c r="A18" s="11"/>
      <c r="B18" s="11"/>
      <c r="C18" s="11"/>
      <c r="D18" s="11"/>
      <c r="E18" s="11"/>
      <c r="F18" s="11"/>
      <c r="G18" s="11"/>
      <c r="H18" s="11"/>
    </row>
    <row r="19" spans="1:8" ht="15.95" hidden="1" customHeight="1" x14ac:dyDescent="0.15">
      <c r="A19" s="12" t="s">
        <v>19</v>
      </c>
      <c r="B19" s="13" t="s">
        <v>18</v>
      </c>
      <c r="C19" s="14"/>
      <c r="D19" s="15">
        <v>6.3</v>
      </c>
      <c r="E19" s="16"/>
      <c r="F19" s="16"/>
      <c r="G19" s="16"/>
      <c r="H19" s="17" t="s">
        <v>16</v>
      </c>
    </row>
    <row r="20" spans="1:8" ht="15.95" hidden="1" customHeight="1" x14ac:dyDescent="0.15">
      <c r="A20" s="18"/>
      <c r="B20" s="13" t="s">
        <v>17</v>
      </c>
      <c r="C20" s="14"/>
      <c r="D20" s="15">
        <v>11.6</v>
      </c>
      <c r="E20" s="16"/>
      <c r="F20" s="16"/>
      <c r="G20" s="16"/>
      <c r="H20" s="17" t="s">
        <v>16</v>
      </c>
    </row>
    <row r="21" spans="1:8" ht="15.75" customHeight="1" x14ac:dyDescent="0.15">
      <c r="A21" s="66" t="s">
        <v>40</v>
      </c>
      <c r="B21" s="68"/>
      <c r="C21" s="1" t="s">
        <v>31</v>
      </c>
      <c r="D21" s="20">
        <v>1833</v>
      </c>
      <c r="E21" s="21" t="s">
        <v>15</v>
      </c>
      <c r="F21" s="22" t="s">
        <v>33</v>
      </c>
      <c r="G21" s="23">
        <v>100</v>
      </c>
      <c r="H21" s="17"/>
    </row>
    <row r="22" spans="1:8" ht="15.75" customHeight="1" x14ac:dyDescent="0.15">
      <c r="A22" s="19" t="s">
        <v>28</v>
      </c>
      <c r="B22" s="24"/>
      <c r="C22" s="2" t="s">
        <v>10</v>
      </c>
      <c r="D22" s="25">
        <v>276.8</v>
      </c>
      <c r="E22" s="26"/>
      <c r="F22" s="27"/>
      <c r="G22" s="27"/>
      <c r="H22" s="4" t="s">
        <v>34</v>
      </c>
    </row>
    <row r="23" spans="1:8" ht="15.75" customHeight="1" x14ac:dyDescent="0.15">
      <c r="A23" s="66" t="s">
        <v>26</v>
      </c>
      <c r="B23" s="67"/>
      <c r="C23" s="2" t="s">
        <v>14</v>
      </c>
      <c r="D23" s="28">
        <v>401.9</v>
      </c>
      <c r="E23" s="29"/>
      <c r="F23" s="30"/>
      <c r="G23" s="30"/>
      <c r="H23" s="5" t="s">
        <v>35</v>
      </c>
    </row>
    <row r="24" spans="1:8" ht="15.75" customHeight="1" x14ac:dyDescent="0.15">
      <c r="A24" s="66" t="s">
        <v>27</v>
      </c>
      <c r="B24" s="68"/>
      <c r="C24" s="31"/>
      <c r="D24" s="28">
        <f>IF(D21="","",((D23*100)/(D21*G21))*100)</f>
        <v>21.925804691762139</v>
      </c>
      <c r="E24" s="29"/>
      <c r="F24" s="30"/>
      <c r="G24" s="30"/>
      <c r="H24" s="4" t="s">
        <v>13</v>
      </c>
    </row>
    <row r="25" spans="1:8" ht="18" hidden="1" x14ac:dyDescent="0.15">
      <c r="A25" s="32" t="s">
        <v>12</v>
      </c>
      <c r="B25" s="33"/>
      <c r="C25" s="34" t="s">
        <v>11</v>
      </c>
      <c r="D25" s="35">
        <v>1.97</v>
      </c>
      <c r="E25" s="36"/>
      <c r="F25" s="37"/>
      <c r="G25" s="37"/>
      <c r="H25" s="6"/>
    </row>
    <row r="26" spans="1:8" ht="15.75" customHeight="1" x14ac:dyDescent="0.15">
      <c r="A26" s="66" t="s">
        <v>29</v>
      </c>
      <c r="B26" s="67"/>
      <c r="C26" s="2" t="s">
        <v>32</v>
      </c>
      <c r="D26" s="25">
        <v>191</v>
      </c>
      <c r="E26" s="26"/>
      <c r="F26" s="27"/>
      <c r="G26" s="27"/>
      <c r="H26" s="5" t="s">
        <v>36</v>
      </c>
    </row>
    <row r="27" spans="1:8" ht="15.95" hidden="1" customHeight="1" x14ac:dyDescent="0.15">
      <c r="A27" s="32" t="s">
        <v>9</v>
      </c>
      <c r="B27" s="33"/>
      <c r="C27" s="34" t="s">
        <v>8</v>
      </c>
      <c r="D27" s="38">
        <v>0.27900000000000003</v>
      </c>
      <c r="E27" s="26"/>
      <c r="F27" s="27"/>
      <c r="G27" s="27"/>
      <c r="H27" s="7"/>
    </row>
    <row r="28" spans="1:8" ht="15.75" customHeight="1" thickBot="1" x14ac:dyDescent="0.2">
      <c r="A28" s="69" t="s">
        <v>30</v>
      </c>
      <c r="B28" s="70"/>
      <c r="C28" s="3" t="s">
        <v>7</v>
      </c>
      <c r="D28" s="39">
        <f>D22</f>
        <v>276.8</v>
      </c>
      <c r="E28" s="40" t="s">
        <v>6</v>
      </c>
      <c r="F28" s="41">
        <f>ROUND(1/D25,2)</f>
        <v>0.51</v>
      </c>
      <c r="G28" s="42"/>
      <c r="H28" s="8" t="s">
        <v>37</v>
      </c>
    </row>
    <row r="29" spans="1:8" ht="15.95" hidden="1" customHeight="1" x14ac:dyDescent="0.15">
      <c r="A29" s="43" t="s">
        <v>5</v>
      </c>
      <c r="B29" s="44"/>
      <c r="C29" s="45" t="s">
        <v>4</v>
      </c>
      <c r="D29" s="46">
        <f>ROUND(D22/(D23*0.0001)/3600,2)</f>
        <v>1.91</v>
      </c>
      <c r="E29" s="47"/>
      <c r="F29" s="48"/>
      <c r="G29" s="48"/>
      <c r="H29" s="49" t="s">
        <v>3</v>
      </c>
    </row>
    <row r="30" spans="1:8" ht="15.95" hidden="1" customHeight="1" x14ac:dyDescent="0.15">
      <c r="A30" s="50" t="s">
        <v>2</v>
      </c>
      <c r="B30" s="51"/>
      <c r="C30" s="52" t="s">
        <v>1</v>
      </c>
      <c r="D30" s="53">
        <f>ROUND((2*9.8)/((353/(273+D20))*D29^2),2)</f>
        <v>4.33</v>
      </c>
      <c r="E30" s="54"/>
      <c r="F30" s="55"/>
      <c r="G30" s="55"/>
      <c r="H30" s="56"/>
    </row>
    <row r="31" spans="1:8" ht="14.25" customHeight="1" x14ac:dyDescent="0.15">
      <c r="G31" s="57"/>
      <c r="H31" s="57"/>
    </row>
    <row r="32" spans="1:8" ht="14.25" customHeight="1" x14ac:dyDescent="0.15">
      <c r="B32" s="58"/>
      <c r="C32" s="58" t="s">
        <v>38</v>
      </c>
      <c r="D32" s="58"/>
      <c r="E32" s="58"/>
      <c r="F32" s="59"/>
      <c r="G32" s="59"/>
      <c r="H32" s="60" t="s">
        <v>39</v>
      </c>
    </row>
    <row r="34" spans="1:8" ht="14.25" x14ac:dyDescent="0.15">
      <c r="A34" s="61" t="s">
        <v>21</v>
      </c>
      <c r="B34" s="62">
        <v>0</v>
      </c>
      <c r="C34" s="63">
        <v>10</v>
      </c>
      <c r="D34" s="63">
        <v>20</v>
      </c>
      <c r="E34" s="63">
        <v>30</v>
      </c>
      <c r="F34" s="63">
        <v>40</v>
      </c>
      <c r="G34" s="63">
        <v>50</v>
      </c>
      <c r="H34" s="63">
        <v>60</v>
      </c>
    </row>
    <row r="35" spans="1:8" ht="14.25" x14ac:dyDescent="0.15">
      <c r="A35" s="61" t="s">
        <v>20</v>
      </c>
      <c r="B35" s="64">
        <f>手動開閉式1820!$D$22*(B34/9.8)^(1/手動開閉式1820!$D$25)</f>
        <v>0</v>
      </c>
      <c r="C35" s="64">
        <f>手動開閉式1820!$D$22*(C34/9.8)^(1/手動開閉式1820!$D$25)</f>
        <v>279.65323944391656</v>
      </c>
      <c r="D35" s="64">
        <f>手動開閉式1820!$D$22*(D34/9.8)^(1/手動開閉式1820!$D$25)</f>
        <v>397.5822241112495</v>
      </c>
      <c r="E35" s="64">
        <f>手動開閉式1820!$D$22*(E34/9.8)^(1/手動開閉式1820!$D$25)</f>
        <v>488.44243179252641</v>
      </c>
      <c r="F35" s="64">
        <f>手動開閉式1820!$D$22*(F34/9.8)^(1/手動開閉式1820!$D$25)</f>
        <v>565.24152998752788</v>
      </c>
      <c r="G35" s="64">
        <f>手動開閉式1820!$D$22*(G34/9.8)^(1/手動開閉式1820!$D$25)</f>
        <v>633.03389336683654</v>
      </c>
      <c r="H35" s="64">
        <f>手動開閉式1820!$D$22*(H34/9.8)^(1/手動開閉式1820!$D$25)</f>
        <v>694.41723174218862</v>
      </c>
    </row>
    <row r="37" spans="1:8" x14ac:dyDescent="0.15">
      <c r="A37" s="65" t="s">
        <v>0</v>
      </c>
    </row>
    <row r="38" spans="1:8" x14ac:dyDescent="0.15">
      <c r="A38" s="65"/>
    </row>
    <row r="40" spans="1:8" x14ac:dyDescent="0.15">
      <c r="A40" s="9" t="s">
        <v>20</v>
      </c>
      <c r="B40" s="9">
        <v>0</v>
      </c>
      <c r="C40" s="9">
        <v>279.65323944391656</v>
      </c>
      <c r="D40" s="9">
        <v>397.5822241112495</v>
      </c>
      <c r="E40" s="9">
        <v>488.44243179252641</v>
      </c>
      <c r="F40" s="9">
        <v>565.24152998752788</v>
      </c>
      <c r="G40" s="9">
        <v>633.03389336683654</v>
      </c>
      <c r="H40" s="9">
        <v>694.41723174218862</v>
      </c>
    </row>
    <row r="41" spans="1:8" x14ac:dyDescent="0.15">
      <c r="A41" s="9" t="s">
        <v>21</v>
      </c>
      <c r="B41" s="9">
        <v>0</v>
      </c>
      <c r="C41" s="9">
        <v>10</v>
      </c>
      <c r="D41" s="9">
        <v>20</v>
      </c>
      <c r="E41" s="9">
        <v>30</v>
      </c>
      <c r="F41" s="9">
        <v>40</v>
      </c>
      <c r="G41" s="9">
        <v>50</v>
      </c>
      <c r="H41" s="9">
        <v>60</v>
      </c>
    </row>
  </sheetData>
  <sheetProtection password="E8FD" sheet="1" objects="1" scenarios="1" selectLockedCells="1"/>
  <mergeCells count="10">
    <mergeCell ref="A23:B23"/>
    <mergeCell ref="A24:B24"/>
    <mergeCell ref="A26:B26"/>
    <mergeCell ref="A28:B28"/>
    <mergeCell ref="A1:E1"/>
    <mergeCell ref="A15:H15"/>
    <mergeCell ref="A16:H16"/>
    <mergeCell ref="A17:H17"/>
    <mergeCell ref="F1:H1"/>
    <mergeCell ref="A21:B21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手動開閉式1820</vt:lpstr>
      <vt:lpstr>手動開閉式1820!Print_Area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2018-07-24T04:41:34Z</cp:lastPrinted>
  <dcterms:created xsi:type="dcterms:W3CDTF">1999-11-18T07:30:21Z</dcterms:created>
  <dcterms:modified xsi:type="dcterms:W3CDTF">2022-04-25T23:36:53Z</dcterms:modified>
</cp:coreProperties>
</file>