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DV6+u/4I8ZaG8Q9nwoT2wCk/GsFl9skH4yT6XV93cJuojxjmbGw3eJqO2nRW9WrhKJ4k7jCQ8Mr7utLS0pKQtw==" workbookSaltValue="jetTR4yzM5ymjQcu+ZyDHg==" workbookSpinCount="100000" lockStructure="1"/>
  <bookViews>
    <workbookView xWindow="0" yWindow="0" windowWidth="28800" windowHeight="14010"/>
  </bookViews>
  <sheets>
    <sheet name="PQ-SV041 スーパー棟カンキ" sheetId="52228" r:id="rId1"/>
  </sheets>
  <definedNames>
    <definedName name="_xlnm.Print_Area" localSheetId="0">'PQ-SV041 スーパー棟カンキ'!$A$1:$H$34</definedName>
  </definedNames>
  <calcPr calcId="162913"/>
</workbook>
</file>

<file path=xl/calcChain.xml><?xml version="1.0" encoding="utf-8"?>
<calcChain xmlns="http://schemas.openxmlformats.org/spreadsheetml/2006/main">
  <c r="D23" i="52228" l="1"/>
  <c r="D29" i="52228" s="1"/>
  <c r="D26" i="52228"/>
  <c r="F29" i="52228"/>
  <c r="C36" i="52228" l="1"/>
  <c r="B36" i="52228"/>
  <c r="G36" i="52228"/>
  <c r="F36" i="52228"/>
  <c r="E36" i="52228"/>
  <c r="H36" i="52228"/>
  <c r="D30" i="52228"/>
  <c r="D31" i="52228" s="1"/>
  <c r="D36" i="52228"/>
</calcChain>
</file>

<file path=xl/sharedStrings.xml><?xml version="1.0" encoding="utf-8"?>
<sst xmlns="http://schemas.openxmlformats.org/spreadsheetml/2006/main" count="39" uniqueCount="36">
  <si>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</si>
  <si>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</si>
  <si>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</si>
  <si>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</si>
  <si>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</si>
  <si>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</si>
  <si>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Ａ＝</t>
    <phoneticPr fontId="2"/>
  </si>
  <si>
    <t>％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</si>
  <si>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</si>
  <si>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</si>
  <si>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</si>
  <si>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</si>
  <si>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</si>
  <si>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</si>
  <si>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</si>
  <si>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</si>
  <si>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自然換気シリーズ</t>
    <phoneticPr fontId="2"/>
  </si>
  <si>
    <t>スーパー棟カンキ（SVS455）　商品図</t>
    <rPh sb="4" eb="5">
      <t>ムネ</t>
    </rPh>
    <rPh sb="17" eb="19">
      <t>ショウヒン</t>
    </rPh>
    <rPh sb="19" eb="20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</si>
  <si>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</si>
  <si>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</si>
  <si>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 xml:space="preserve">                                                                       </t>
    <phoneticPr fontId="2"/>
  </si>
  <si>
    <t>株式会社　佐原</t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</si>
  <si>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</si>
  <si>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</si>
  <si>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</si>
  <si>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</si>
  <si>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</si>
  <si>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</si>
  <si>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</si>
  <si>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</si>
  <si>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</si>
  <si>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</si>
  <si>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</si>
  <si>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PQ-SV041 SVS455</t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</si>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</sst>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_);[Red]\(0.0\)"/>
    <numFmt numFmtId="180" formatCode="0.00_ "/>
    <numFmt numFmtId="181" formatCode="0.00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6" xfId="0" applyFont="1" applyFill="1" applyBorder="1" applyAlignment="1" applyProtection="1">
      <alignment horizontal="right"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0" fontId="8" fillId="0" borderId="4" xfId="0" applyFont="1" applyFill="1" applyBorder="1" applyAlignment="1" applyProtection="1">
      <alignment horizontal="right" vertical="center"/>
      <protection hidden="1"/>
    </xf>
    <xf numFmtId="0" fontId="8" fillId="0" borderId="9" xfId="0" applyFont="1" applyFill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177" fontId="8" fillId="0" borderId="9" xfId="0" applyNumberFormat="1" applyFont="1" applyFill="1" applyBorder="1" applyAlignment="1" applyProtection="1">
      <alignment vertical="center"/>
      <protection hidden="1"/>
    </xf>
    <xf numFmtId="0" fontId="0" fillId="0" borderId="2" xfId="0" applyFont="1" applyFill="1" applyBorder="1" applyAlignment="1" applyProtection="1">
      <alignment vertical="center"/>
      <protection hidden="1"/>
    </xf>
    <xf numFmtId="0" fontId="0" fillId="0" borderId="11" xfId="0" applyFont="1" applyFill="1" applyBorder="1" applyAlignment="1" applyProtection="1">
      <alignment vertical="center"/>
      <protection hidden="1"/>
    </xf>
    <xf numFmtId="177" fontId="15" fillId="0" borderId="2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0" fillId="0" borderId="17" xfId="0" applyFont="1" applyFill="1" applyBorder="1" applyAlignment="1" applyProtection="1">
      <alignment horizontal="center" vertical="center"/>
      <protection hidden="1"/>
    </xf>
    <xf numFmtId="0" fontId="0" fillId="0" borderId="15" xfId="0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center" vertical="center"/>
      <protection hidden="1"/>
    </xf>
    <xf numFmtId="179" fontId="8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center" vertical="center"/>
      <protection hidden="1"/>
    </xf>
    <xf numFmtId="178" fontId="5" fillId="0" borderId="7" xfId="0" applyNumberFormat="1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vertical="center"/>
      <protection hidden="1"/>
    </xf>
    <xf numFmtId="18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181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Continuous" vertical="center"/>
      <protection hidden="1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11" fillId="0" borderId="1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0" xfId="0" applyNumberFormat="1" applyFont="1" applyFill="1" applyBorder="1" applyAlignment="1" applyProtection="1">
      <alignment horizontal="centerContinuous" vertical="center"/>
      <protection hidden="1"/>
    </xf>
    <xf numFmtId="18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1" fillId="0" borderId="3" xfId="0" applyNumberFormat="1" applyFont="1" applyFill="1" applyBorder="1" applyAlignment="1" applyProtection="1">
      <alignment horizontal="centerContinuous" vertical="center"/>
      <protection hidden="1"/>
    </xf>
    <xf numFmtId="0" fontId="3" fillId="0" borderId="3" xfId="0" applyNumberFormat="1" applyFont="1" applyFill="1" applyBorder="1" applyAlignment="1" applyProtection="1">
      <alignment horizontal="centerContinuous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38" fontId="13" fillId="0" borderId="0" xfId="1" applyFont="1" applyFill="1" applyBorder="1" applyAlignment="1" applyProtection="1">
      <alignment vertical="center"/>
      <protection hidden="1"/>
    </xf>
    <xf numFmtId="178" fontId="13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 vertical="center"/>
      <protection hidden="1"/>
    </xf>
    <xf numFmtId="0" fontId="14" fillId="3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24993933583315E-2"/>
          <c:y val="8.6021731197841053E-2"/>
          <c:w val="0.8753805888023223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'PQ-SV041 スーパー棟カンキ'!$B$36:$H$36</c:f>
              <c:numCache>
                <c:formatCode>0.0_ </c:formatCode>
                <c:ptCount val="7"/>
                <c:pt idx="0">
                  <c:v>0</c:v>
                </c:pt>
                <c:pt idx="1">
                  <c:v>31.775550108156516</c:v>
                </c:pt>
                <c:pt idx="2">
                  <c:v>46.312298573291272</c:v>
                </c:pt>
                <c:pt idx="3">
                  <c:v>57.729541422253895</c:v>
                </c:pt>
                <c:pt idx="4">
                  <c:v>67.49935065927049</c:v>
                </c:pt>
                <c:pt idx="5">
                  <c:v>76.202300091286077</c:v>
                </c:pt>
                <c:pt idx="6">
                  <c:v>84.139778847143276</c:v>
                </c:pt>
              </c:numCache>
            </c:numRef>
          </c:xVal>
          <c:yVal>
            <c:numRef>
              <c:f>'PQ-SV041 スーパー棟カンキ'!$B$35:$H$35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DD-4578-85A3-E3D31DEBF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79471"/>
        <c:axId val="1"/>
      </c:scatterChart>
      <c:valAx>
        <c:axId val="7287947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756197142023921"/>
              <c:y val="0.915018315018314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5.8089405490980295E-3"/>
              <c:y val="0.28205214732773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79471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21</xdr:row>
      <xdr:rowOff>9525</xdr:rowOff>
    </xdr:from>
    <xdr:to>
      <xdr:col>5</xdr:col>
      <xdr:colOff>209550</xdr:colOff>
      <xdr:row>21</xdr:row>
      <xdr:rowOff>190500</xdr:rowOff>
    </xdr:to>
    <xdr:sp macro="" textlink="">
      <xdr:nvSpPr>
        <xdr:cNvPr id="39938" name="Text Box 2"/>
        <xdr:cNvSpPr txBox="1">
          <a:spLocks noChangeArrowheads="1"/>
        </xdr:cNvSpPr>
      </xdr:nvSpPr>
      <xdr:spPr bwMode="auto">
        <a:xfrm>
          <a:off x="4752975" y="8753475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993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2</xdr:row>
      <xdr:rowOff>152764</xdr:rowOff>
    </xdr:from>
    <xdr:to>
      <xdr:col>7</xdr:col>
      <xdr:colOff>581026</xdr:colOff>
      <xdr:row>11</xdr:row>
      <xdr:rowOff>285750</xdr:rowOff>
    </xdr:to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916" r="1269"/>
        <a:stretch/>
      </xdr:blipFill>
      <xdr:spPr>
        <a:xfrm>
          <a:off x="104775" y="838564"/>
          <a:ext cx="6257926" cy="32190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44"/>
  <sheetViews>
    <sheetView showGridLines="0" showRowColHeaders="0" tabSelected="1" zoomScaleNormal="100" workbookViewId="0">
      <selection activeCell="G9" sqref="G9"/>
    </sheetView>
  </sheetViews>
  <sheetFormatPr defaultColWidth="9" defaultRowHeight="13.5" x14ac:dyDescent="0.15"/>
  <cols>
    <col min="1" max="1" width="15.625" style="12" customWidth="1"/>
    <col min="2" max="2" width="14.625" style="12" customWidth="1"/>
    <col min="3" max="8" width="9.125" style="12" customWidth="1"/>
    <col min="9" max="10" width="9" style="12"/>
    <col min="11" max="11" width="5.125" style="12" bestFit="1" customWidth="1"/>
    <col min="12" max="15" width="6.125" style="12" bestFit="1" customWidth="1"/>
    <col min="16" max="16384" width="9" style="12"/>
  </cols>
  <sheetData>
    <row r="1" spans="1:8" ht="27" customHeight="1" x14ac:dyDescent="0.15">
      <c r="A1" s="62" t="s">
        <v>17</v>
      </c>
      <c r="B1" s="62"/>
      <c r="C1" s="62"/>
      <c r="D1" s="62"/>
      <c r="E1" s="62"/>
      <c r="F1" s="66" t="s">
        <v>16</v>
      </c>
      <c r="G1" s="66"/>
      <c r="H1" s="66"/>
    </row>
    <row r="2" spans="1:8" ht="27" customHeight="1" x14ac:dyDescent="0.15">
      <c r="A2" s="65"/>
      <c r="B2" s="65"/>
      <c r="C2" s="65"/>
      <c r="D2" s="65"/>
      <c r="E2" s="65"/>
    </row>
    <row r="3" spans="1:8" ht="27" customHeight="1" x14ac:dyDescent="0.15">
      <c r="A3" s="65"/>
      <c r="B3" s="65"/>
      <c r="C3" s="65"/>
      <c r="D3" s="65"/>
      <c r="E3" s="65"/>
    </row>
    <row r="4" spans="1:8" ht="27" customHeight="1" x14ac:dyDescent="0.15">
      <c r="A4" s="65"/>
      <c r="B4" s="65"/>
      <c r="C4" s="65"/>
      <c r="D4" s="65"/>
      <c r="E4" s="65"/>
    </row>
    <row r="5" spans="1:8" ht="27" customHeight="1" x14ac:dyDescent="0.15">
      <c r="A5" s="65"/>
      <c r="B5" s="65"/>
      <c r="C5" s="65"/>
      <c r="D5" s="65"/>
      <c r="E5" s="65"/>
    </row>
    <row r="6" spans="1:8" ht="27" customHeight="1" x14ac:dyDescent="0.15">
      <c r="A6" s="65"/>
      <c r="B6" s="65"/>
      <c r="C6" s="65"/>
      <c r="D6" s="65"/>
      <c r="E6" s="65"/>
    </row>
    <row r="7" spans="1:8" ht="27" customHeight="1" x14ac:dyDescent="0.15">
      <c r="A7" s="65"/>
      <c r="B7" s="65"/>
      <c r="C7" s="65"/>
      <c r="D7" s="65"/>
      <c r="E7" s="65"/>
    </row>
    <row r="8" spans="1:8" ht="27" customHeight="1" x14ac:dyDescent="0.15">
      <c r="A8" s="65"/>
      <c r="B8" s="65"/>
      <c r="C8" s="65"/>
      <c r="D8" s="65"/>
      <c r="E8" s="65"/>
    </row>
    <row r="9" spans="1:8" ht="27" customHeight="1" x14ac:dyDescent="0.15">
      <c r="A9" s="65"/>
      <c r="B9" s="65"/>
      <c r="C9" s="65"/>
      <c r="D9" s="65"/>
      <c r="E9" s="65"/>
    </row>
    <row r="10" spans="1:8" ht="27" customHeight="1" x14ac:dyDescent="0.15">
      <c r="A10" s="65"/>
      <c r="B10" s="65"/>
      <c r="C10" s="65"/>
      <c r="D10" s="65"/>
      <c r="E10" s="65"/>
    </row>
    <row r="11" spans="1:8" ht="27" customHeight="1" x14ac:dyDescent="0.15">
      <c r="A11" s="65"/>
      <c r="B11" s="65"/>
      <c r="C11" s="65"/>
      <c r="D11" s="65"/>
      <c r="E11" s="65"/>
    </row>
    <row r="12" spans="1:8" ht="27" customHeight="1" x14ac:dyDescent="0.15">
      <c r="A12" s="65"/>
      <c r="B12" s="65"/>
      <c r="C12" s="65"/>
      <c r="D12" s="65"/>
      <c r="E12" s="65"/>
    </row>
    <row r="13" spans="1:8" ht="27" customHeight="1" x14ac:dyDescent="0.15">
      <c r="A13" s="65"/>
      <c r="B13" s="65"/>
      <c r="C13" s="65"/>
      <c r="D13" s="65"/>
      <c r="E13" s="65"/>
    </row>
    <row r="14" spans="1:8" ht="27" customHeight="1" x14ac:dyDescent="0.15">
      <c r="A14" s="65"/>
      <c r="B14" s="65"/>
      <c r="C14" s="65"/>
      <c r="D14" s="65"/>
      <c r="E14" s="65"/>
    </row>
    <row r="15" spans="1:8" ht="27" customHeight="1" x14ac:dyDescent="0.15">
      <c r="A15" s="62" t="s">
        <v>18</v>
      </c>
      <c r="B15" s="62"/>
      <c r="C15" s="62"/>
      <c r="D15" s="62"/>
      <c r="E15" s="62"/>
      <c r="F15" s="62"/>
      <c r="G15" s="62"/>
      <c r="H15" s="62"/>
    </row>
    <row r="16" spans="1:8" ht="279" customHeight="1" x14ac:dyDescent="0.15">
      <c r="A16" s="63"/>
      <c r="B16" s="64"/>
      <c r="C16" s="64"/>
      <c r="D16" s="64"/>
      <c r="E16" s="64"/>
      <c r="F16" s="64"/>
      <c r="G16" s="64"/>
      <c r="H16" s="64"/>
    </row>
    <row r="17" spans="1:8" ht="5.25" customHeight="1" x14ac:dyDescent="0.15">
      <c r="A17" s="13"/>
      <c r="B17" s="14"/>
      <c r="C17" s="14"/>
      <c r="D17" s="14"/>
      <c r="E17" s="14"/>
      <c r="F17" s="14"/>
      <c r="G17" s="14"/>
      <c r="H17" s="14"/>
    </row>
    <row r="18" spans="1:8" ht="27" customHeight="1" x14ac:dyDescent="0.15">
      <c r="A18" s="62" t="s">
        <v>19</v>
      </c>
      <c r="B18" s="62"/>
      <c r="C18" s="62"/>
      <c r="D18" s="62"/>
      <c r="E18" s="62"/>
      <c r="F18" s="62"/>
      <c r="G18" s="62"/>
      <c r="H18" s="62"/>
    </row>
    <row r="19" spans="1:8" ht="4.5" customHeight="1" thickBot="1" x14ac:dyDescent="0.2">
      <c r="A19" s="15"/>
      <c r="B19" s="15"/>
      <c r="C19" s="15"/>
      <c r="D19" s="15"/>
      <c r="E19" s="15"/>
      <c r="F19" s="15"/>
      <c r="G19" s="15"/>
      <c r="H19" s="15"/>
    </row>
    <row r="20" spans="1:8" ht="15.75" hidden="1" customHeight="1" x14ac:dyDescent="0.15">
      <c r="A20" s="16" t="s">
        <v>3</v>
      </c>
      <c r="B20" s="17" t="s">
        <v>2</v>
      </c>
      <c r="C20" s="18"/>
      <c r="D20" s="19">
        <v>6.3</v>
      </c>
      <c r="E20" s="20"/>
      <c r="F20" s="20"/>
      <c r="G20" s="20"/>
      <c r="H20" s="4" t="s">
        <v>0</v>
      </c>
    </row>
    <row r="21" spans="1:8" ht="15.75" hidden="1" customHeight="1" x14ac:dyDescent="0.15">
      <c r="A21" s="21"/>
      <c r="B21" s="17" t="s">
        <v>1</v>
      </c>
      <c r="C21" s="18"/>
      <c r="D21" s="19">
        <v>11.6</v>
      </c>
      <c r="E21" s="20"/>
      <c r="F21" s="20"/>
      <c r="G21" s="20"/>
      <c r="H21" s="4" t="s">
        <v>0</v>
      </c>
    </row>
    <row r="22" spans="1:8" ht="15.75" customHeight="1" x14ac:dyDescent="0.15">
      <c r="A22" s="22" t="s">
        <v>22</v>
      </c>
      <c r="B22" s="23"/>
      <c r="C22" s="18"/>
      <c r="D22" s="24">
        <v>455</v>
      </c>
      <c r="E22" s="25"/>
      <c r="F22" s="26"/>
      <c r="G22" s="27"/>
      <c r="H22" s="4"/>
    </row>
    <row r="23" spans="1:8" ht="15.75" customHeight="1" x14ac:dyDescent="0.15">
      <c r="A23" s="22" t="s">
        <v>23</v>
      </c>
      <c r="B23" s="28"/>
      <c r="C23" s="1" t="s">
        <v>9</v>
      </c>
      <c r="D23" s="29">
        <f>D27/0.7</f>
        <v>31.428571428571431</v>
      </c>
      <c r="E23" s="30"/>
      <c r="F23" s="30"/>
      <c r="G23" s="30"/>
      <c r="H23" s="5" t="s">
        <v>15</v>
      </c>
    </row>
    <row r="24" spans="1:8" ht="15.75" customHeight="1" x14ac:dyDescent="0.15">
      <c r="A24" s="31" t="s">
        <v>24</v>
      </c>
      <c r="B24" s="32"/>
      <c r="C24" s="2" t="s">
        <v>6</v>
      </c>
      <c r="D24" s="33">
        <v>72.5</v>
      </c>
      <c r="E24" s="34"/>
      <c r="F24" s="34"/>
      <c r="G24" s="34"/>
      <c r="H24" s="6" t="s">
        <v>32</v>
      </c>
    </row>
    <row r="25" spans="1:8" ht="15.75" hidden="1" customHeight="1" x14ac:dyDescent="0.15">
      <c r="A25" s="22" t="s">
        <v>25</v>
      </c>
      <c r="B25" s="28"/>
      <c r="C25" s="1" t="s">
        <v>8</v>
      </c>
      <c r="D25" s="35">
        <v>1.84</v>
      </c>
      <c r="E25" s="36"/>
      <c r="F25" s="36"/>
      <c r="G25" s="36"/>
      <c r="H25" s="7"/>
    </row>
    <row r="26" spans="1:8" ht="15.75" customHeight="1" x14ac:dyDescent="0.15">
      <c r="A26" s="31" t="s">
        <v>26</v>
      </c>
      <c r="B26" s="32"/>
      <c r="C26" s="2"/>
      <c r="D26" s="33">
        <f>IF(D22="","",(D24/D22)*100)</f>
        <v>15.934065934065933</v>
      </c>
      <c r="E26" s="34"/>
      <c r="F26" s="34"/>
      <c r="G26" s="34"/>
      <c r="H26" s="5" t="s">
        <v>7</v>
      </c>
    </row>
    <row r="27" spans="1:8" ht="15.75" customHeight="1" x14ac:dyDescent="0.15">
      <c r="A27" s="22" t="s">
        <v>27</v>
      </c>
      <c r="B27" s="28"/>
      <c r="C27" s="1" t="s">
        <v>10</v>
      </c>
      <c r="D27" s="29">
        <v>22</v>
      </c>
      <c r="E27" s="30"/>
      <c r="F27" s="30"/>
      <c r="G27" s="30"/>
      <c r="H27" s="6" t="s">
        <v>32</v>
      </c>
    </row>
    <row r="28" spans="1:8" ht="15.75" hidden="1" customHeight="1" x14ac:dyDescent="0.15">
      <c r="A28" s="22" t="s">
        <v>28</v>
      </c>
      <c r="B28" s="28"/>
      <c r="C28" s="1" t="s">
        <v>11</v>
      </c>
      <c r="D28" s="37">
        <v>0.27900000000000003</v>
      </c>
      <c r="E28" s="30"/>
      <c r="F28" s="30"/>
      <c r="G28" s="30"/>
      <c r="H28" s="8"/>
    </row>
    <row r="29" spans="1:8" ht="15.75" customHeight="1" thickBot="1" x14ac:dyDescent="0.2">
      <c r="A29" s="38" t="s">
        <v>29</v>
      </c>
      <c r="B29" s="39"/>
      <c r="C29" s="3" t="s">
        <v>12</v>
      </c>
      <c r="D29" s="40">
        <f>D23</f>
        <v>31.428571428571431</v>
      </c>
      <c r="E29" s="41" t="s">
        <v>13</v>
      </c>
      <c r="F29" s="42">
        <f>ROUND(1/D25,2)</f>
        <v>0.54</v>
      </c>
      <c r="G29" s="43"/>
      <c r="H29" s="9" t="s">
        <v>15</v>
      </c>
    </row>
    <row r="30" spans="1:8" ht="15.75" hidden="1" customHeight="1" x14ac:dyDescent="0.15">
      <c r="A30" s="31" t="s">
        <v>30</v>
      </c>
      <c r="B30" s="32"/>
      <c r="C30" s="2" t="s">
        <v>34</v>
      </c>
      <c r="D30" s="44">
        <f>ROUND(D23/(D24*0.0001)/3600,2)</f>
        <v>1.2</v>
      </c>
      <c r="E30" s="45"/>
      <c r="F30" s="46"/>
      <c r="G30" s="46"/>
      <c r="H30" s="10" t="s">
        <v>14</v>
      </c>
    </row>
    <row r="31" spans="1:8" ht="15.75" hidden="1" customHeight="1" thickBot="1" x14ac:dyDescent="0.2">
      <c r="A31" s="38" t="s">
        <v>31</v>
      </c>
      <c r="B31" s="39"/>
      <c r="C31" s="3" t="s">
        <v>35</v>
      </c>
      <c r="D31" s="47">
        <f>ROUND((2*9.8)/((353/(273+D21))*D30^2),2)</f>
        <v>10.97</v>
      </c>
      <c r="E31" s="48"/>
      <c r="F31" s="49"/>
      <c r="G31" s="49"/>
      <c r="H31" s="11"/>
    </row>
    <row r="32" spans="1:8" ht="14.25" customHeight="1" x14ac:dyDescent="0.15"/>
    <row r="33" spans="1:8" ht="14.25" customHeight="1" x14ac:dyDescent="0.15">
      <c r="A33" s="50" t="s">
        <v>20</v>
      </c>
      <c r="B33" s="50"/>
      <c r="C33" s="51" t="s">
        <v>21</v>
      </c>
      <c r="D33" s="50"/>
      <c r="E33" s="50"/>
      <c r="F33" s="50"/>
      <c r="G33" s="52"/>
      <c r="H33" s="53" t="s">
        <v>33</v>
      </c>
    </row>
    <row r="34" spans="1:8" s="54" customFormat="1" ht="14.25" customHeight="1" x14ac:dyDescent="0.15"/>
    <row r="35" spans="1:8" s="54" customFormat="1" ht="14.25" x14ac:dyDescent="0.15">
      <c r="A35" s="55" t="s">
        <v>5</v>
      </c>
      <c r="B35" s="56">
        <v>0</v>
      </c>
      <c r="C35" s="57">
        <v>10</v>
      </c>
      <c r="D35" s="57">
        <v>20</v>
      </c>
      <c r="E35" s="57">
        <v>30</v>
      </c>
      <c r="F35" s="57">
        <v>40</v>
      </c>
      <c r="G35" s="57">
        <v>50</v>
      </c>
      <c r="H35" s="57">
        <v>60</v>
      </c>
    </row>
    <row r="36" spans="1:8" s="54" customFormat="1" ht="14.25" x14ac:dyDescent="0.15">
      <c r="A36" s="55" t="s">
        <v>4</v>
      </c>
      <c r="B36" s="58">
        <f>'PQ-SV041 スーパー棟カンキ'!$D$23*(B35/9.8)^(1/'PQ-SV041 スーパー棟カンキ'!$D$25)</f>
        <v>0</v>
      </c>
      <c r="C36" s="58">
        <f>'PQ-SV041 スーパー棟カンキ'!$D$23*(C35/9.8)^(1/'PQ-SV041 スーパー棟カンキ'!$D$25)</f>
        <v>31.775550108156516</v>
      </c>
      <c r="D36" s="58">
        <f>'PQ-SV041 スーパー棟カンキ'!$D$23*(D35/9.8)^(1/'PQ-SV041 スーパー棟カンキ'!$D$25)</f>
        <v>46.312298573291272</v>
      </c>
      <c r="E36" s="58">
        <f>'PQ-SV041 スーパー棟カンキ'!$D$23*(E35/9.8)^(1/'PQ-SV041 スーパー棟カンキ'!$D$25)</f>
        <v>57.729541422253895</v>
      </c>
      <c r="F36" s="58">
        <f>'PQ-SV041 スーパー棟カンキ'!$D$23*(F35/9.8)^(1/'PQ-SV041 スーパー棟カンキ'!$D$25)</f>
        <v>67.49935065927049</v>
      </c>
      <c r="G36" s="58">
        <f>'PQ-SV041 スーパー棟カンキ'!$D$23*(G35/9.8)^(1/'PQ-SV041 スーパー棟カンキ'!$D$25)</f>
        <v>76.202300091286077</v>
      </c>
      <c r="H36" s="58">
        <f>'PQ-SV041 スーパー棟カンキ'!$D$23*(H35/9.8)^(1/'PQ-SV041 スーパー棟カンキ'!$D$25)</f>
        <v>84.139778847143276</v>
      </c>
    </row>
    <row r="37" spans="1:8" s="59" customFormat="1" x14ac:dyDescent="0.15"/>
    <row r="38" spans="1:8" s="59" customFormat="1" x14ac:dyDescent="0.15">
      <c r="A38" s="60"/>
    </row>
    <row r="39" spans="1:8" s="61" customFormat="1" x14ac:dyDescent="0.15"/>
    <row r="40" spans="1:8" s="61" customFormat="1" x14ac:dyDescent="0.15"/>
    <row r="41" spans="1:8" s="61" customFormat="1" x14ac:dyDescent="0.15"/>
    <row r="42" spans="1:8" s="61" customFormat="1" x14ac:dyDescent="0.15"/>
    <row r="43" spans="1:8" s="61" customFormat="1" x14ac:dyDescent="0.15"/>
    <row r="44" spans="1:8" s="61" customFormat="1" x14ac:dyDescent="0.15"/>
  </sheetData>
  <sheetProtection password="E8FD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PQ-SV041 スーパー棟カンキ</vt:lpstr>
      <vt:lpstr>'PQ-SV041 スーパー棟カンキ'!Print_Area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2018-09-10T05:39:09Z</cp:lastPrinted>
  <dcterms:created xsi:type="dcterms:W3CDTF">1999-11-18T07:30:21Z</dcterms:created>
  <dcterms:modified xsi:type="dcterms:W3CDTF">2022-04-26T00:19:59Z</dcterms:modified>
</cp:coreProperties>
</file>